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22ed6709099e43/Elite Timing/2025 - Elite Timing/4. Event Docs/Enduro and Downhill Series/DHI Cup 1/"/>
    </mc:Choice>
  </mc:AlternateContent>
  <xr:revisionPtr revIDLastSave="248" documentId="8_{5070A697-5F58-4DA4-A379-D0C7E683B05F}" xr6:coauthVersionLast="47" xr6:coauthVersionMax="47" xr10:uidLastSave="{B80E2D07-A60C-47E5-935D-688B98E2C655}"/>
  <bookViews>
    <workbookView xWindow="-5385" yWindow="-21600" windowWidth="19410" windowHeight="20985" xr2:uid="{00000000-000D-0000-FFFF-FFFF00000000}"/>
  </bookViews>
  <sheets>
    <sheet name="Prize Giving" sheetId="4" r:id="rId1"/>
    <sheet name="Overall Downhill Results" sheetId="1" r:id="rId2"/>
    <sheet name="KZN Results" sheetId="6" r:id="rId3"/>
    <sheet name="GP Results" sheetId="5" r:id="rId4"/>
    <sheet name="Downhill CSA Filtered" sheetId="3" r:id="rId5"/>
    <sheet name="E-Bikle Results" sheetId="2" r:id="rId6"/>
  </sheets>
  <externalReferences>
    <externalReference r:id="rId7"/>
  </externalReferences>
  <definedNames>
    <definedName name="_xlnm._FilterDatabase" localSheetId="1" hidden="1">'Overall Downhill Results'!$A$6:$M$6</definedName>
    <definedName name="Downhill">'Overall Downhill Results'!$A$7:$M$59</definedName>
    <definedName name="_xlnm.Print_Titles" localSheetId="4">'Downhill CSA Filtered'!$1:$4</definedName>
    <definedName name="_xlnm.Print_Titles" localSheetId="5">'E-Bikle Results'!$1:$4</definedName>
    <definedName name="_xlnm.Print_Titles" localSheetId="3">'GP Results'!$1:$5</definedName>
    <definedName name="_xlnm.Print_Titles" localSheetId="2">'KZN Results'!$1:$5</definedName>
    <definedName name="_xlnm.Print_Titles" localSheetId="1">'Overall Downhill Results'!$1:$4</definedName>
    <definedName name="_xlnm.Print_Titles" localSheetId="0">'Prize Giving'!$1:$2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9" i="6"/>
  <c r="C40" i="6"/>
  <c r="C42" i="6"/>
  <c r="C43" i="6"/>
  <c r="C44" i="6"/>
  <c r="C45" i="6"/>
  <c r="C46" i="6"/>
  <c r="C47" i="6"/>
  <c r="C48" i="6"/>
  <c r="C49" i="6"/>
  <c r="C50" i="6"/>
  <c r="C52" i="6"/>
  <c r="C53" i="6"/>
  <c r="C54" i="6"/>
  <c r="C55" i="6"/>
  <c r="C56" i="6"/>
  <c r="C57" i="6"/>
  <c r="C58" i="6"/>
  <c r="C8" i="6"/>
  <c r="I56" i="4"/>
  <c r="I55" i="4"/>
  <c r="I54" i="4"/>
  <c r="I53" i="4"/>
  <c r="I51" i="4"/>
  <c r="I50" i="4"/>
  <c r="I49" i="4"/>
  <c r="I48" i="4"/>
  <c r="I47" i="4"/>
  <c r="I46" i="4"/>
  <c r="I45" i="4"/>
  <c r="I44" i="4"/>
  <c r="I43" i="4"/>
  <c r="I42" i="4"/>
  <c r="I41" i="4"/>
  <c r="I40" i="4"/>
  <c r="I28" i="4"/>
  <c r="I31" i="4"/>
  <c r="I32" i="4"/>
  <c r="I33" i="4"/>
  <c r="I34" i="4"/>
  <c r="I35" i="4"/>
  <c r="I36" i="4"/>
  <c r="I37" i="4"/>
  <c r="I30" i="4"/>
  <c r="I29" i="4"/>
  <c r="I25" i="4"/>
  <c r="I24" i="4"/>
  <c r="I23" i="4"/>
  <c r="I19" i="4"/>
  <c r="I20" i="4"/>
  <c r="I21" i="4"/>
  <c r="I22" i="4"/>
  <c r="I18" i="4"/>
  <c r="I17" i="4"/>
  <c r="I16" i="4"/>
  <c r="I15" i="4"/>
  <c r="I7" i="4"/>
  <c r="I13" i="4"/>
  <c r="I12" i="4"/>
  <c r="I10" i="4"/>
  <c r="I6" i="4"/>
  <c r="F42" i="3"/>
  <c r="H42" i="3"/>
  <c r="J42" i="3"/>
  <c r="F43" i="3"/>
  <c r="H43" i="3"/>
  <c r="J43" i="3"/>
  <c r="F44" i="3"/>
  <c r="H44" i="3"/>
  <c r="J44" i="3"/>
  <c r="F45" i="3"/>
  <c r="H45" i="3"/>
  <c r="J45" i="3"/>
  <c r="F46" i="3"/>
  <c r="H46" i="3"/>
  <c r="J46" i="3"/>
  <c r="F47" i="3"/>
  <c r="H47" i="3"/>
  <c r="J47" i="3"/>
  <c r="F48" i="3"/>
  <c r="H48" i="3"/>
  <c r="J48" i="3"/>
  <c r="F49" i="3"/>
  <c r="H49" i="3"/>
  <c r="J49" i="3"/>
  <c r="F50" i="3"/>
  <c r="H50" i="3"/>
  <c r="J50" i="3"/>
  <c r="F51" i="3"/>
  <c r="H51" i="3"/>
  <c r="J51" i="3"/>
  <c r="F52" i="3"/>
  <c r="H52" i="3"/>
  <c r="J52" i="3"/>
  <c r="F53" i="3"/>
  <c r="H53" i="3"/>
  <c r="J53" i="3"/>
  <c r="F54" i="3"/>
  <c r="H54" i="3"/>
  <c r="J54" i="3"/>
  <c r="F55" i="3"/>
  <c r="H55" i="3"/>
  <c r="J55" i="3"/>
  <c r="F56" i="3"/>
  <c r="H56" i="3"/>
  <c r="J56" i="3"/>
  <c r="F57" i="3"/>
  <c r="H57" i="3"/>
  <c r="J57" i="3"/>
  <c r="F58" i="3"/>
  <c r="H58" i="3"/>
  <c r="J58" i="3"/>
</calcChain>
</file>

<file path=xl/sharedStrings.xml><?xml version="1.0" encoding="utf-8"?>
<sst xmlns="http://schemas.openxmlformats.org/spreadsheetml/2006/main" count="1514" uniqueCount="330">
  <si>
    <t>KZN DHI Cup #1</t>
  </si>
  <si>
    <t>Race No</t>
  </si>
  <si>
    <t>Name</t>
  </si>
  <si>
    <t>Rider ID</t>
  </si>
  <si>
    <t>Sex</t>
  </si>
  <si>
    <t>Age Cat Name</t>
  </si>
  <si>
    <t>Leg1</t>
  </si>
  <si>
    <t>Pos</t>
  </si>
  <si>
    <t>Leg2</t>
  </si>
  <si>
    <t>Fastest</t>
  </si>
  <si>
    <t>Age Pos</t>
  </si>
  <si>
    <t>Ov Pos</t>
  </si>
  <si>
    <t>187</t>
  </si>
  <si>
    <t>RORY KIRK</t>
  </si>
  <si>
    <t>87560</t>
  </si>
  <si>
    <t>M</t>
  </si>
  <si>
    <t>Senior/Elite</t>
  </si>
  <si>
    <t>1:59.24</t>
  </si>
  <si>
    <t>1:58.30</t>
  </si>
  <si>
    <t>7</t>
  </si>
  <si>
    <t>KEAGAN BRAND</t>
  </si>
  <si>
    <t>101729</t>
  </si>
  <si>
    <t>2:01.12</t>
  </si>
  <si>
    <t>1:58.35</t>
  </si>
  <si>
    <t>189</t>
  </si>
  <si>
    <t>LUKE KIRK</t>
  </si>
  <si>
    <t>2:04.66</t>
  </si>
  <si>
    <t>2:02.80</t>
  </si>
  <si>
    <t>24</t>
  </si>
  <si>
    <t>TROY COLE</t>
  </si>
  <si>
    <t>143353</t>
  </si>
  <si>
    <t>Youth</t>
  </si>
  <si>
    <t>2:07.61</t>
  </si>
  <si>
    <t>2:03.84</t>
  </si>
  <si>
    <t>165</t>
  </si>
  <si>
    <t>GAMBHIRA SHANKER</t>
  </si>
  <si>
    <t>147919</t>
  </si>
  <si>
    <t>Junior</t>
  </si>
  <si>
    <t>2:06.69</t>
  </si>
  <si>
    <t>2:05.65</t>
  </si>
  <si>
    <t>29</t>
  </si>
  <si>
    <t>LIAM OETS</t>
  </si>
  <si>
    <t>149269</t>
  </si>
  <si>
    <t>2:08.11</t>
  </si>
  <si>
    <t>2:06.74</t>
  </si>
  <si>
    <t>192</t>
  </si>
  <si>
    <t>CAMERON MOREWOOD</t>
  </si>
  <si>
    <t>2:09.28</t>
  </si>
  <si>
    <t>2:06.76</t>
  </si>
  <si>
    <t>119</t>
  </si>
  <si>
    <t>SHAMSHER ESSOP</t>
  </si>
  <si>
    <t>133035</t>
  </si>
  <si>
    <t>2:18.07</t>
  </si>
  <si>
    <t>186</t>
  </si>
  <si>
    <t>ANGUS RODERICK COPELAND</t>
  </si>
  <si>
    <t>141462</t>
  </si>
  <si>
    <t>2:16.07</t>
  </si>
  <si>
    <t>2:12.13</t>
  </si>
  <si>
    <t>77</t>
  </si>
  <si>
    <t>MATT ARMSTRONG</t>
  </si>
  <si>
    <t>148703</t>
  </si>
  <si>
    <t>2:16.32</t>
  </si>
  <si>
    <t>2:31.36</t>
  </si>
  <si>
    <t>180</t>
  </si>
  <si>
    <t>WERNER VAN DER MERWE</t>
  </si>
  <si>
    <t>151302</t>
  </si>
  <si>
    <t>Sub Vet</t>
  </si>
  <si>
    <t>2:20.15</t>
  </si>
  <si>
    <t>2:17.07</t>
  </si>
  <si>
    <t>155</t>
  </si>
  <si>
    <t>BRYCE MUZZELL</t>
  </si>
  <si>
    <t/>
  </si>
  <si>
    <t>2:21.97</t>
  </si>
  <si>
    <t>2:20.06</t>
  </si>
  <si>
    <t>123</t>
  </si>
  <si>
    <t>LIAM FINDLAY</t>
  </si>
  <si>
    <t>142990</t>
  </si>
  <si>
    <t>2:20.41</t>
  </si>
  <si>
    <t>14</t>
  </si>
  <si>
    <t>TAHIR NAIDOO</t>
  </si>
  <si>
    <t>148741</t>
  </si>
  <si>
    <t>2:29.03</t>
  </si>
  <si>
    <t>2:20.28</t>
  </si>
  <si>
    <t>145</t>
  </si>
  <si>
    <t>DANIEL LANGLEY</t>
  </si>
  <si>
    <t>148089</t>
  </si>
  <si>
    <t>2:29.84</t>
  </si>
  <si>
    <t>2:21.89</t>
  </si>
  <si>
    <t>193</t>
  </si>
  <si>
    <t>PATRICK MOREWOOD</t>
  </si>
  <si>
    <t>Master</t>
  </si>
  <si>
    <t>2:28.75</t>
  </si>
  <si>
    <t>2:22.13</t>
  </si>
  <si>
    <t>153</t>
  </si>
  <si>
    <t>BRACKYN MIDDLETON</t>
  </si>
  <si>
    <t>2:27.10</t>
  </si>
  <si>
    <t>2:22.30</t>
  </si>
  <si>
    <t>167</t>
  </si>
  <si>
    <t>BRANDON WOODROFFE</t>
  </si>
  <si>
    <t>148712</t>
  </si>
  <si>
    <t>2:22.63</t>
  </si>
  <si>
    <t>2:28.11</t>
  </si>
  <si>
    <t>9</t>
  </si>
  <si>
    <t>JACQUES OETS</t>
  </si>
  <si>
    <t>151320</t>
  </si>
  <si>
    <t>2:27.96</t>
  </si>
  <si>
    <t>2:23.55</t>
  </si>
  <si>
    <t>23</t>
  </si>
  <si>
    <t>BRAD CROUCH</t>
  </si>
  <si>
    <t>2:26.71</t>
  </si>
  <si>
    <t>2:24.38</t>
  </si>
  <si>
    <t>100</t>
  </si>
  <si>
    <t>ALASTAIR BRAND</t>
  </si>
  <si>
    <t>81009</t>
  </si>
  <si>
    <t>2:29.35</t>
  </si>
  <si>
    <t>2:25.98</t>
  </si>
  <si>
    <t>18F</t>
  </si>
  <si>
    <t>AMBER COLE</t>
  </si>
  <si>
    <t>142337</t>
  </si>
  <si>
    <t>F</t>
  </si>
  <si>
    <t>2:27.55</t>
  </si>
  <si>
    <t>2:31.86</t>
  </si>
  <si>
    <t>132</t>
  </si>
  <si>
    <t>SEBASTIAN JEROM GREYLING</t>
  </si>
  <si>
    <t>147076</t>
  </si>
  <si>
    <t>Sub Jun</t>
  </si>
  <si>
    <t>2:31.82</t>
  </si>
  <si>
    <t>2:29.41</t>
  </si>
  <si>
    <t>152</t>
  </si>
  <si>
    <t>JAMES MAXWELL</t>
  </si>
  <si>
    <t>2:31.69</t>
  </si>
  <si>
    <t>3:09.77</t>
  </si>
  <si>
    <t>177</t>
  </si>
  <si>
    <t>MARK SYDNEY</t>
  </si>
  <si>
    <t>139529</t>
  </si>
  <si>
    <t>2:33.78</t>
  </si>
  <si>
    <t>2:34.48</t>
  </si>
  <si>
    <t>82</t>
  </si>
  <si>
    <t>JACQUES DREYER</t>
  </si>
  <si>
    <t>42394</t>
  </si>
  <si>
    <t>Veteran</t>
  </si>
  <si>
    <t>2:35.76</t>
  </si>
  <si>
    <t>2:34.00</t>
  </si>
  <si>
    <t>134</t>
  </si>
  <si>
    <t>CAMERON HOHLS</t>
  </si>
  <si>
    <t>2:40.99</t>
  </si>
  <si>
    <t>2:34.16</t>
  </si>
  <si>
    <t>109</t>
  </si>
  <si>
    <t>ETHAN CAMPBELL</t>
  </si>
  <si>
    <t>2:36.00</t>
  </si>
  <si>
    <t>2:38.96</t>
  </si>
  <si>
    <t>137</t>
  </si>
  <si>
    <t>CHRIS KLEYNHANS</t>
  </si>
  <si>
    <t>151259</t>
  </si>
  <si>
    <t>2:38.67</t>
  </si>
  <si>
    <t>2:36.59</t>
  </si>
  <si>
    <t>777</t>
  </si>
  <si>
    <t>NIC VENTER</t>
  </si>
  <si>
    <t>73918</t>
  </si>
  <si>
    <t>2:41.73</t>
  </si>
  <si>
    <t>2:36.98</t>
  </si>
  <si>
    <t>151</t>
  </si>
  <si>
    <t>JAMES MALAN</t>
  </si>
  <si>
    <t>151319</t>
  </si>
  <si>
    <t>2:38.00</t>
  </si>
  <si>
    <t>2:38.01</t>
  </si>
  <si>
    <t>130</t>
  </si>
  <si>
    <t>ROBBIE GLEN</t>
  </si>
  <si>
    <t>2:39.37</t>
  </si>
  <si>
    <t>2:39.68</t>
  </si>
  <si>
    <t>194</t>
  </si>
  <si>
    <t>FRANCOIS BARNARD</t>
  </si>
  <si>
    <t>2:39.73</t>
  </si>
  <si>
    <t>2:40.04</t>
  </si>
  <si>
    <t>125</t>
  </si>
  <si>
    <t>OWEN FOURIE</t>
  </si>
  <si>
    <t>149730</t>
  </si>
  <si>
    <t>2:43.56</t>
  </si>
  <si>
    <t>2:39.80</t>
  </si>
  <si>
    <t>175</t>
  </si>
  <si>
    <t>JAYDEN SMIT</t>
  </si>
  <si>
    <t>149674</t>
  </si>
  <si>
    <t>2:41.21</t>
  </si>
  <si>
    <t>2:40.17</t>
  </si>
  <si>
    <t>196</t>
  </si>
  <si>
    <t>NEVAN REYNOLDS</t>
  </si>
  <si>
    <t>2:43.95</t>
  </si>
  <si>
    <t>2:40.39</t>
  </si>
  <si>
    <t>133</t>
  </si>
  <si>
    <t>JAMES HEWSON</t>
  </si>
  <si>
    <t>2:40.56</t>
  </si>
  <si>
    <t>2:47.76</t>
  </si>
  <si>
    <t>109F</t>
  </si>
  <si>
    <t>LEAH MITCHELL</t>
  </si>
  <si>
    <t>140261</t>
  </si>
  <si>
    <t>2:42.94</t>
  </si>
  <si>
    <t>111</t>
  </si>
  <si>
    <t>JOSHUA EARL</t>
  </si>
  <si>
    <t>2:47.60</t>
  </si>
  <si>
    <t>2:45.12</t>
  </si>
  <si>
    <t>136</t>
  </si>
  <si>
    <t>TRISTAN JACOBS</t>
  </si>
  <si>
    <t>2:50.94</t>
  </si>
  <si>
    <t>2:46.18</t>
  </si>
  <si>
    <t>107</t>
  </si>
  <si>
    <t>DANIEL BURTON</t>
  </si>
  <si>
    <t>2:46.87</t>
  </si>
  <si>
    <t>2:57.00</t>
  </si>
  <si>
    <t>190</t>
  </si>
  <si>
    <t>BENJAMIN DEMPERS</t>
  </si>
  <si>
    <t>2:48.82</t>
  </si>
  <si>
    <t>2:48.36</t>
  </si>
  <si>
    <t xml:space="preserve">3         </t>
  </si>
  <si>
    <t>BEENIE (ANDREW) LARKAN</t>
  </si>
  <si>
    <t>128728</t>
  </si>
  <si>
    <t>2:51.86</t>
  </si>
  <si>
    <t>2:49.85</t>
  </si>
  <si>
    <t>157</t>
  </si>
  <si>
    <t>MATTHEW ROBERTSON</t>
  </si>
  <si>
    <t>2:52.21</t>
  </si>
  <si>
    <t>2:55.52</t>
  </si>
  <si>
    <t>2</t>
  </si>
  <si>
    <t>NOAH GAGIANO</t>
  </si>
  <si>
    <t>Sprog</t>
  </si>
  <si>
    <t>2:54.09</t>
  </si>
  <si>
    <t>3:04.41</t>
  </si>
  <si>
    <t>181</t>
  </si>
  <si>
    <t>BRAD VAN DER WESTHUIZEN</t>
  </si>
  <si>
    <t>Grand Master</t>
  </si>
  <si>
    <t>3:02.98</t>
  </si>
  <si>
    <t>3:09.01</t>
  </si>
  <si>
    <t>110</t>
  </si>
  <si>
    <t>EVAN DU PLESSIS</t>
  </si>
  <si>
    <t>3:03.39</t>
  </si>
  <si>
    <t>3:15.01</t>
  </si>
  <si>
    <t>666</t>
  </si>
  <si>
    <t>MICHAEL MILLER</t>
  </si>
  <si>
    <t>3330</t>
  </si>
  <si>
    <t>3:11.09</t>
  </si>
  <si>
    <t>3:15.02</t>
  </si>
  <si>
    <t>104F</t>
  </si>
  <si>
    <t>COLBI CHIESMAN</t>
  </si>
  <si>
    <t>145208</t>
  </si>
  <si>
    <t>3:28.64</t>
  </si>
  <si>
    <t>3:12.78</t>
  </si>
  <si>
    <t>12</t>
  </si>
  <si>
    <t>RHYS DELANEY</t>
  </si>
  <si>
    <t>144140</t>
  </si>
  <si>
    <t>3:17.27</t>
  </si>
  <si>
    <t>3:19.88</t>
  </si>
  <si>
    <t>108</t>
  </si>
  <si>
    <t>CARTER CHIESMAN</t>
  </si>
  <si>
    <t>3:21.76</t>
  </si>
  <si>
    <t>3:17.56</t>
  </si>
  <si>
    <t>103F</t>
  </si>
  <si>
    <t>CABRINHA LARKAN</t>
  </si>
  <si>
    <t>147627</t>
  </si>
  <si>
    <t>4:56.21</t>
  </si>
  <si>
    <t>4:59.42</t>
  </si>
  <si>
    <t>21</t>
  </si>
  <si>
    <t>VAUGHN PRESTON</t>
  </si>
  <si>
    <t>3:34.83</t>
  </si>
  <si>
    <t>FIONA WILLIAMS</t>
  </si>
  <si>
    <t>22F</t>
  </si>
  <si>
    <t>3:18.97</t>
  </si>
  <si>
    <t>WALTER MANS</t>
  </si>
  <si>
    <t>200</t>
  </si>
  <si>
    <t>2:57.06</t>
  </si>
  <si>
    <t>3:06.92</t>
  </si>
  <si>
    <t>GRANT DELANEY</t>
  </si>
  <si>
    <t>10</t>
  </si>
  <si>
    <t>2:55.07</t>
  </si>
  <si>
    <t>2:58.37</t>
  </si>
  <si>
    <t>ROSSOUW KRUGER</t>
  </si>
  <si>
    <t>141</t>
  </si>
  <si>
    <t>2:40.20</t>
  </si>
  <si>
    <t>2:40.47</t>
  </si>
  <si>
    <t>ROBIN DEVITT</t>
  </si>
  <si>
    <t>13</t>
  </si>
  <si>
    <t>2:32.18</t>
  </si>
  <si>
    <t>2:34.84</t>
  </si>
  <si>
    <t>TERENCE BARKER</t>
  </si>
  <si>
    <t>102</t>
  </si>
  <si>
    <t>2:17.37</t>
  </si>
  <si>
    <t>2:17.82</t>
  </si>
  <si>
    <t>ERASMUS CHRISTOFFEL BOTMA</t>
  </si>
  <si>
    <t>8</t>
  </si>
  <si>
    <t>CSA Number</t>
  </si>
  <si>
    <t>0</t>
  </si>
  <si>
    <t xml:space="preserve">8         </t>
  </si>
  <si>
    <t>Overall</t>
  </si>
  <si>
    <t>E-Bike</t>
  </si>
  <si>
    <t xml:space="preserve">102       </t>
  </si>
  <si>
    <t xml:space="preserve">13        </t>
  </si>
  <si>
    <t xml:space="preserve">18F       </t>
  </si>
  <si>
    <t>Downhill</t>
  </si>
  <si>
    <t xml:space="preserve">109F      </t>
  </si>
  <si>
    <t xml:space="preserve">104F      </t>
  </si>
  <si>
    <t xml:space="preserve">103F      </t>
  </si>
  <si>
    <t>00:00:00</t>
  </si>
  <si>
    <t xml:space="preserve">          </t>
  </si>
  <si>
    <t xml:space="preserve">187       </t>
  </si>
  <si>
    <t xml:space="preserve">7         </t>
  </si>
  <si>
    <t xml:space="preserve">189       </t>
  </si>
  <si>
    <t xml:space="preserve">24        </t>
  </si>
  <si>
    <t xml:space="preserve">165       </t>
  </si>
  <si>
    <t xml:space="preserve">181       </t>
  </si>
  <si>
    <t xml:space="preserve">193       </t>
  </si>
  <si>
    <t xml:space="preserve">100       </t>
  </si>
  <si>
    <t xml:space="preserve">177       </t>
  </si>
  <si>
    <t xml:space="preserve">82        </t>
  </si>
  <si>
    <t xml:space="preserve">777       </t>
  </si>
  <si>
    <t xml:space="preserve">194       </t>
  </si>
  <si>
    <t xml:space="preserve">180       </t>
  </si>
  <si>
    <t xml:space="preserve">145       </t>
  </si>
  <si>
    <t xml:space="preserve">23        </t>
  </si>
  <si>
    <t>f</t>
  </si>
  <si>
    <t xml:space="preserve">29        </t>
  </si>
  <si>
    <t xml:space="preserve">192       </t>
  </si>
  <si>
    <t xml:space="preserve">186       </t>
  </si>
  <si>
    <t xml:space="preserve">14        </t>
  </si>
  <si>
    <t xml:space="preserve">132       </t>
  </si>
  <si>
    <t xml:space="preserve">12        </t>
  </si>
  <si>
    <t xml:space="preserve">2         </t>
  </si>
  <si>
    <t xml:space="preserve">108       </t>
  </si>
  <si>
    <t>Race Time</t>
  </si>
  <si>
    <t>Age Group</t>
  </si>
  <si>
    <t>Course</t>
  </si>
  <si>
    <t>Prize Giving</t>
  </si>
  <si>
    <t>Team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</si>
</sst>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6"/>
      <color rgb="FF000000"/>
      <name val="Arial"/>
    </font>
    <font>
      <b/>
      <sz val="11"/>
      <color rgb="FFFFFFFF"/>
      <name val="Tahoma"/>
    </font>
    <font>
      <sz val="10"/>
      <color rgb="FF4D4D4D"/>
      <name val="Tahoma"/>
    </font>
    <font>
      <b/>
      <sz val="36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384C70"/>
        <bgColor rgb="FF384C7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rgb="FF4E648A"/>
      </left>
      <right style="thin">
        <color rgb="FF4E648A"/>
      </right>
      <top style="thin">
        <color rgb="FF4E648A"/>
      </top>
      <bottom style="thin">
        <color rgb="FF4E648A"/>
      </bottom>
      <diagonal/>
    </border>
    <border>
      <left/>
      <right style="thin">
        <color rgb="FF4E648A"/>
      </right>
      <top style="thin">
        <color rgb="FF4E648A"/>
      </top>
      <bottom style="thin">
        <color rgb="FF4E648A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3" fillId="2" borderId="1" xfId="0" applyFont="1" applyFill="1" applyBorder="1" applyAlignment="1">
      <alignment vertical="top" wrapText="1" readingOrder="1"/>
    </xf>
    <xf numFmtId="0" fontId="4" fillId="0" borderId="3" xfId="0" applyFont="1" applyBorder="1" applyAlignment="1">
      <alignment vertical="top" wrapText="1" readingOrder="1"/>
    </xf>
    <xf numFmtId="0" fontId="4" fillId="0" borderId="3" xfId="0" applyFont="1" applyBorder="1" applyAlignment="1">
      <alignment horizontal="right" vertical="top" wrapText="1" readingOrder="1"/>
    </xf>
    <xf numFmtId="0" fontId="2" fillId="0" borderId="0" xfId="0" applyFont="1" applyAlignment="1">
      <alignment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4" fillId="3" borderId="3" xfId="0" applyFont="1" applyFill="1" applyBorder="1" applyAlignment="1">
      <alignment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vertical="center" wrapText="1" readingOrder="1"/>
    </xf>
    <xf numFmtId="0" fontId="4" fillId="4" borderId="3" xfId="0" applyFont="1" applyFill="1" applyBorder="1" applyAlignment="1">
      <alignment vertical="center" wrapText="1" readingOrder="1"/>
    </xf>
    <xf numFmtId="0" fontId="3" fillId="2" borderId="1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1" fillId="0" borderId="0" xfId="0" applyFont="1"/>
    <xf numFmtId="0" fontId="3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top" wrapText="1"/>
    </xf>
    <xf numFmtId="0" fontId="4" fillId="4" borderId="3" xfId="0" applyFont="1" applyFill="1" applyBorder="1" applyAlignment="1">
      <alignment vertical="center" wrapText="1" readingOrder="1"/>
    </xf>
    <xf numFmtId="0" fontId="4" fillId="3" borderId="3" xfId="0" applyFont="1" applyFill="1" applyBorder="1" applyAlignment="1">
      <alignment vertical="center" wrapText="1" readingOrder="1"/>
    </xf>
    <xf numFmtId="0" fontId="4" fillId="0" borderId="3" xfId="0" applyFont="1" applyBorder="1" applyAlignment="1">
      <alignment vertical="top" wrapText="1" readingOrder="1"/>
    </xf>
    <xf numFmtId="0" fontId="2" fillId="0" borderId="0" xfId="0" applyFont="1" applyAlignment="1">
      <alignment vertical="top" wrapText="1" readingOrder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84C70"/>
      <rgbColor rgb="004E648A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354888</xdr:colOff>
      <xdr:row>2</xdr:row>
      <xdr:rowOff>12331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354888</xdr:colOff>
      <xdr:row>3</xdr:row>
      <xdr:rowOff>37566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7B419-E665-4C15-8859-A03E40709A5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5600" y="381000"/>
          <a:ext cx="964488" cy="228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354888</xdr:colOff>
      <xdr:row>3</xdr:row>
      <xdr:rowOff>37566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79F6F8-110E-4F62-A8CF-6D2064F837D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5600" y="381000"/>
          <a:ext cx="964488" cy="2280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354888</xdr:colOff>
      <xdr:row>2</xdr:row>
      <xdr:rowOff>12331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8A9010-C662-4CDE-9425-59521A40FBF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5600" y="0"/>
          <a:ext cx="964488" cy="393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354888</xdr:colOff>
      <xdr:row>2</xdr:row>
      <xdr:rowOff>12331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75DD56-8053-477A-A3A2-13CED1F305D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15200" y="0"/>
          <a:ext cx="964488" cy="393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OneDrive\Elite%20Timing\2025%20-%20Elite%20Timing\4.%20Event%20Docs\Enduro%20and%20Downhill%20Series\DHI%20Cup%201\Import%20file.csv" TargetMode="External"/><Relationship Id="rId1" Type="http://schemas.openxmlformats.org/officeDocument/2006/relationships/externalLinkPath" Target="file:///C:\Users\admin\OneDrive\Elite%20Timing\2025%20-%20Elite%20Timing\4.%20Event%20Docs\Enduro%20and%20Downhill%20Series\DHI%20Cup%201\Import%20file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rt file"/>
    </sheetNames>
    <sheetDataSet>
      <sheetData sheetId="0">
        <row r="2">
          <cell r="A2" t="str">
            <v>Colbi Chiesman</v>
          </cell>
          <cell r="B2">
            <v>1102</v>
          </cell>
          <cell r="C2" t="str">
            <v>Downhill - Run 1</v>
          </cell>
          <cell r="D2" t="str">
            <v>DOWNHILL - ALL CATEGORIES</v>
          </cell>
          <cell r="E2" t="str">
            <v>ALL AGES</v>
          </cell>
          <cell r="F2">
            <v>145208</v>
          </cell>
          <cell r="G2" t="str">
            <v>Colbi</v>
          </cell>
          <cell r="H2" t="str">
            <v>Chiesman</v>
          </cell>
          <cell r="I2">
            <v>0.48888888888888887</v>
          </cell>
          <cell r="J2">
            <v>7.2222222222222215E-2</v>
          </cell>
          <cell r="K2">
            <v>40741</v>
          </cell>
          <cell r="L2">
            <v>1107170334082</v>
          </cell>
          <cell r="M2" t="str">
            <v>KwaZulu-Natal</v>
          </cell>
          <cell r="N2" t="str">
            <v xml:space="preserve">Shongweni Cycling Club </v>
          </cell>
          <cell r="O2" t="str">
            <v>colbi.chiesman@gmail.com</v>
          </cell>
          <cell r="R2" t="str">
            <v>RSA20110717</v>
          </cell>
          <cell r="T2">
            <v>14</v>
          </cell>
          <cell r="U2" t="str">
            <v>FEMALE</v>
          </cell>
          <cell r="AA2">
            <v>385</v>
          </cell>
          <cell r="AB2" t="str">
            <v>RCT121615</v>
          </cell>
        </row>
        <row r="3">
          <cell r="A3" t="str">
            <v>Leah Mitchell</v>
          </cell>
          <cell r="B3">
            <v>1108</v>
          </cell>
          <cell r="C3" t="str">
            <v>Downhill - Run 1</v>
          </cell>
          <cell r="D3" t="str">
            <v>DOWNHILL - ALL CATEGORIES</v>
          </cell>
          <cell r="E3" t="str">
            <v>ALL AGES</v>
          </cell>
          <cell r="F3">
            <v>140261</v>
          </cell>
          <cell r="G3" t="str">
            <v>Leah</v>
          </cell>
          <cell r="H3" t="str">
            <v>Mitchell</v>
          </cell>
          <cell r="I3">
            <v>0.48749999999999999</v>
          </cell>
          <cell r="J3">
            <v>7.0833333333333331E-2</v>
          </cell>
          <cell r="K3">
            <v>40616</v>
          </cell>
          <cell r="L3">
            <v>1103141106089</v>
          </cell>
          <cell r="M3" t="str">
            <v>KwaZulu-Natal</v>
          </cell>
          <cell r="N3" t="str">
            <v>Ride Online (Club ROAG)</v>
          </cell>
          <cell r="O3" t="str">
            <v>christinamitchell77@gmail.com</v>
          </cell>
          <cell r="P3">
            <v>846720220</v>
          </cell>
          <cell r="R3" t="str">
            <v>RSA20110314</v>
          </cell>
          <cell r="T3">
            <v>14</v>
          </cell>
          <cell r="U3" t="str">
            <v>FEMALE</v>
          </cell>
          <cell r="AA3">
            <v>385</v>
          </cell>
          <cell r="AB3" t="str">
            <v>RCT121985</v>
          </cell>
        </row>
        <row r="4">
          <cell r="A4" t="str">
            <v>Amber Cole</v>
          </cell>
          <cell r="B4">
            <v>1018</v>
          </cell>
          <cell r="C4" t="str">
            <v>Downhill - Run 1</v>
          </cell>
          <cell r="D4" t="str">
            <v>DOWNHILL - ALL CATEGORIES</v>
          </cell>
          <cell r="E4" t="str">
            <v>ALL AGES</v>
          </cell>
          <cell r="F4">
            <v>142337</v>
          </cell>
          <cell r="G4" t="str">
            <v>Amber</v>
          </cell>
          <cell r="H4" t="str">
            <v>Cole</v>
          </cell>
          <cell r="I4">
            <v>0.49166666666666664</v>
          </cell>
          <cell r="J4">
            <v>7.4999999999999997E-2</v>
          </cell>
          <cell r="K4">
            <v>38877</v>
          </cell>
          <cell r="L4" t="str">
            <v>0606090223086</v>
          </cell>
          <cell r="M4" t="str">
            <v>KwaZulu-Natal</v>
          </cell>
          <cell r="N4" t="str">
            <v>DriveTrain Academy Club</v>
          </cell>
          <cell r="O4" t="str">
            <v>ambercole0609@gmail.com</v>
          </cell>
          <cell r="P4">
            <v>621546225</v>
          </cell>
          <cell r="R4" t="str">
            <v>RSA20060609</v>
          </cell>
          <cell r="S4">
            <v>10141484483</v>
          </cell>
          <cell r="T4">
            <v>19</v>
          </cell>
          <cell r="U4" t="str">
            <v>FEMALE</v>
          </cell>
          <cell r="V4" t="str">
            <v>Brad Cole</v>
          </cell>
          <cell r="W4">
            <v>823321997</v>
          </cell>
          <cell r="X4" t="str">
            <v>Discovery Health</v>
          </cell>
          <cell r="Y4">
            <v>732083650</v>
          </cell>
          <cell r="Z4" t="str">
            <v>None</v>
          </cell>
          <cell r="AA4">
            <v>385</v>
          </cell>
          <cell r="AB4" t="str">
            <v>RCT121988</v>
          </cell>
        </row>
        <row r="5">
          <cell r="A5" t="str">
            <v>Cabrinha Larkan</v>
          </cell>
          <cell r="B5">
            <v>1103</v>
          </cell>
          <cell r="C5" t="str">
            <v>Downhill - Run 1</v>
          </cell>
          <cell r="D5" t="str">
            <v>DOWNHILL - NEWBIES CATEGORY</v>
          </cell>
          <cell r="E5" t="str">
            <v>DOWNHILL - NEWBIE</v>
          </cell>
          <cell r="F5">
            <v>147627</v>
          </cell>
          <cell r="G5" t="str">
            <v>Cabrinha</v>
          </cell>
          <cell r="H5" t="str">
            <v>Larkan</v>
          </cell>
          <cell r="I5">
            <v>0.48472222222222222</v>
          </cell>
          <cell r="J5">
            <v>6.805555555555555E-2</v>
          </cell>
          <cell r="K5">
            <v>41553</v>
          </cell>
          <cell r="L5">
            <v>1310060409085</v>
          </cell>
          <cell r="M5" t="str">
            <v>KwaZulu-Natal</v>
          </cell>
          <cell r="N5" t="str">
            <v>Giba Gorge Cycling Club</v>
          </cell>
          <cell r="O5" t="str">
            <v>cjlarkan@icloud.com</v>
          </cell>
          <cell r="P5">
            <v>632083609</v>
          </cell>
          <cell r="R5" t="str">
            <v>RSA20131006</v>
          </cell>
          <cell r="T5">
            <v>12</v>
          </cell>
          <cell r="U5" t="str">
            <v>FEMALE</v>
          </cell>
          <cell r="AA5">
            <v>180</v>
          </cell>
          <cell r="AB5" t="str">
            <v>RCT122074</v>
          </cell>
        </row>
        <row r="6">
          <cell r="A6" t="str">
            <v>Fiona Williams</v>
          </cell>
          <cell r="B6">
            <v>1022</v>
          </cell>
          <cell r="C6" t="str">
            <v>Downhill - Run 1</v>
          </cell>
          <cell r="D6" t="str">
            <v>KZN</v>
          </cell>
          <cell r="E6" t="str">
            <v>KZNGC</v>
          </cell>
          <cell r="F6">
            <v>7463</v>
          </cell>
          <cell r="G6" t="str">
            <v>Fiona</v>
          </cell>
          <cell r="H6" t="str">
            <v>Williams</v>
          </cell>
          <cell r="I6">
            <v>0.47916666666666669</v>
          </cell>
          <cell r="J6">
            <v>6.25E-2</v>
          </cell>
          <cell r="K6">
            <v>25912</v>
          </cell>
          <cell r="L6">
            <v>7012100200086</v>
          </cell>
          <cell r="M6" t="str">
            <v>KwaZulu-Natal</v>
          </cell>
          <cell r="N6" t="str">
            <v>Giba Gorge Cycling Club</v>
          </cell>
          <cell r="O6" t="str">
            <v>info@dirtschoolsa.com</v>
          </cell>
          <cell r="P6">
            <v>795087268</v>
          </cell>
          <cell r="R6" t="str">
            <v>RSA19701210</v>
          </cell>
          <cell r="T6">
            <v>55</v>
          </cell>
          <cell r="U6" t="str">
            <v>FEMALE</v>
          </cell>
          <cell r="V6" t="str">
            <v>Kevin Williams</v>
          </cell>
          <cell r="W6">
            <v>824683123</v>
          </cell>
          <cell r="X6" t="str">
            <v>Discovery Health</v>
          </cell>
          <cell r="Y6">
            <v>154204821</v>
          </cell>
          <cell r="Z6" t="str">
            <v>none</v>
          </cell>
          <cell r="AA6">
            <v>0</v>
          </cell>
        </row>
        <row r="7">
          <cell r="A7" t="str">
            <v>Fiona Williams2</v>
          </cell>
          <cell r="B7">
            <v>1022</v>
          </cell>
          <cell r="C7" t="str">
            <v>Downhill - Run 2</v>
          </cell>
          <cell r="D7" t="str">
            <v>KZN</v>
          </cell>
          <cell r="E7" t="str">
            <v>KZNGC</v>
          </cell>
          <cell r="F7">
            <v>7463</v>
          </cell>
          <cell r="G7" t="str">
            <v>Fiona</v>
          </cell>
          <cell r="H7" t="str">
            <v>Williams</v>
          </cell>
          <cell r="I7">
            <v>0.47916666666666669</v>
          </cell>
          <cell r="J7">
            <v>0.5625</v>
          </cell>
          <cell r="K7">
            <v>25912</v>
          </cell>
          <cell r="L7">
            <v>7012100200086</v>
          </cell>
          <cell r="M7" t="str">
            <v>KwaZulu-Natal</v>
          </cell>
          <cell r="N7" t="str">
            <v>Giba Gorge Cycling Club</v>
          </cell>
          <cell r="O7" t="str">
            <v>info@dirtschoolsa.com</v>
          </cell>
          <cell r="P7">
            <v>795087268</v>
          </cell>
          <cell r="R7" t="str">
            <v>RSA19701210</v>
          </cell>
          <cell r="T7">
            <v>55</v>
          </cell>
          <cell r="U7" t="str">
            <v>FEMALE</v>
          </cell>
          <cell r="V7" t="str">
            <v>Kevin Williams</v>
          </cell>
          <cell r="W7">
            <v>824683123</v>
          </cell>
          <cell r="X7" t="str">
            <v>Discovery Health</v>
          </cell>
          <cell r="Y7">
            <v>154204821</v>
          </cell>
          <cell r="Z7" t="str">
            <v>none</v>
          </cell>
          <cell r="AA7">
            <v>0</v>
          </cell>
        </row>
        <row r="8">
          <cell r="A8" t="str">
            <v>Cabrinha Larkan2</v>
          </cell>
          <cell r="B8">
            <v>1103</v>
          </cell>
          <cell r="C8" t="str">
            <v>Downhill - Run 2</v>
          </cell>
          <cell r="D8" t="str">
            <v>DOWNHILL - NEWBIES CATEGORY</v>
          </cell>
          <cell r="E8" t="str">
            <v>DOWNHILL - NEWBIE</v>
          </cell>
          <cell r="F8">
            <v>147627</v>
          </cell>
          <cell r="G8" t="str">
            <v>Cabrinha</v>
          </cell>
          <cell r="H8" t="str">
            <v>Larkan</v>
          </cell>
          <cell r="I8">
            <v>0.48472222222222222</v>
          </cell>
          <cell r="J8">
            <v>0.56805555555555554</v>
          </cell>
          <cell r="K8">
            <v>41553</v>
          </cell>
          <cell r="L8">
            <v>1310060409085</v>
          </cell>
          <cell r="M8" t="str">
            <v>KwaZulu-Natal</v>
          </cell>
          <cell r="N8" t="str">
            <v>Giba Gorge Cycling Club</v>
          </cell>
          <cell r="O8" t="str">
            <v>cjlarkan@icloud.com</v>
          </cell>
          <cell r="P8">
            <v>632083609</v>
          </cell>
          <cell r="R8" t="str">
            <v>RSA20131006</v>
          </cell>
          <cell r="T8">
            <v>12</v>
          </cell>
          <cell r="U8" t="str">
            <v>FEMALE</v>
          </cell>
          <cell r="AA8">
            <v>180</v>
          </cell>
          <cell r="AB8" t="str">
            <v>RCT122074</v>
          </cell>
          <cell r="AD8">
            <v>1</v>
          </cell>
        </row>
        <row r="9">
          <cell r="A9" t="str">
            <v>Leah Mitchell2</v>
          </cell>
          <cell r="B9">
            <v>1108</v>
          </cell>
          <cell r="C9" t="str">
            <v>Downhill - Run 2</v>
          </cell>
          <cell r="D9" t="str">
            <v>DOWNHILL - ALL CATEGORIES</v>
          </cell>
          <cell r="E9" t="str">
            <v>ALL AGES</v>
          </cell>
          <cell r="F9">
            <v>140261</v>
          </cell>
          <cell r="G9" t="str">
            <v>Leah</v>
          </cell>
          <cell r="H9" t="str">
            <v>Mitchell</v>
          </cell>
          <cell r="I9">
            <v>0.48749999999999999</v>
          </cell>
          <cell r="J9">
            <v>0.5708333333333333</v>
          </cell>
          <cell r="K9">
            <v>40616</v>
          </cell>
          <cell r="L9">
            <v>1103141106089</v>
          </cell>
          <cell r="M9" t="str">
            <v>KwaZulu-Natal</v>
          </cell>
          <cell r="N9" t="str">
            <v>Ride Online (Club ROAG)</v>
          </cell>
          <cell r="O9" t="str">
            <v>christinamitchell77@gmail.com</v>
          </cell>
          <cell r="P9">
            <v>846720220</v>
          </cell>
          <cell r="R9" t="str">
            <v>RSA20110314</v>
          </cell>
          <cell r="T9">
            <v>14</v>
          </cell>
          <cell r="U9" t="str">
            <v>FEMALE</v>
          </cell>
          <cell r="AA9">
            <v>385</v>
          </cell>
          <cell r="AB9" t="str">
            <v>RCT121985</v>
          </cell>
        </row>
        <row r="10">
          <cell r="A10" t="str">
            <v>Colbi Chiesman2</v>
          </cell>
          <cell r="B10">
            <v>1102</v>
          </cell>
          <cell r="C10" t="str">
            <v>Downhill - Run 2</v>
          </cell>
          <cell r="D10" t="str">
            <v>DOWNHILL - ALL CATEGORIES</v>
          </cell>
          <cell r="E10" t="str">
            <v>ALL AGES</v>
          </cell>
          <cell r="F10">
            <v>145208</v>
          </cell>
          <cell r="G10" t="str">
            <v>Colbi</v>
          </cell>
          <cell r="H10" t="str">
            <v>Chiesman</v>
          </cell>
          <cell r="I10">
            <v>0.48888888888888887</v>
          </cell>
          <cell r="J10">
            <v>0.57222222222222219</v>
          </cell>
          <cell r="K10">
            <v>40741</v>
          </cell>
          <cell r="L10">
            <v>1107170334082</v>
          </cell>
          <cell r="M10" t="str">
            <v>KwaZulu-Natal</v>
          </cell>
          <cell r="N10" t="str">
            <v xml:space="preserve">Shongweni Cycling Club </v>
          </cell>
          <cell r="O10" t="str">
            <v>colbi.chiesman@gmail.com</v>
          </cell>
          <cell r="R10" t="str">
            <v>RSA20110717</v>
          </cell>
          <cell r="T10">
            <v>14</v>
          </cell>
          <cell r="U10" t="str">
            <v>FEMALE</v>
          </cell>
          <cell r="AA10">
            <v>385</v>
          </cell>
          <cell r="AB10" t="str">
            <v>RCT121615</v>
          </cell>
        </row>
        <row r="11">
          <cell r="A11" t="str">
            <v>Amber Cole2</v>
          </cell>
          <cell r="B11">
            <v>1018</v>
          </cell>
          <cell r="C11" t="str">
            <v>Downhill - Run 2</v>
          </cell>
          <cell r="D11" t="str">
            <v>DOWNHILL - ALL CATEGORIES</v>
          </cell>
          <cell r="E11" t="str">
            <v>ALL AGES</v>
          </cell>
          <cell r="F11">
            <v>142337</v>
          </cell>
          <cell r="G11" t="str">
            <v>Amber</v>
          </cell>
          <cell r="H11" t="str">
            <v>Cole</v>
          </cell>
          <cell r="I11">
            <v>0.49166666666666664</v>
          </cell>
          <cell r="J11">
            <v>0.57499999999999996</v>
          </cell>
          <cell r="K11">
            <v>38877</v>
          </cell>
          <cell r="L11" t="str">
            <v>0606090223086</v>
          </cell>
          <cell r="M11" t="str">
            <v>KwaZulu-Natal</v>
          </cell>
          <cell r="N11" t="str">
            <v>DriveTrain Academy Club</v>
          </cell>
          <cell r="O11" t="str">
            <v>ambercole0609@gmail.com</v>
          </cell>
          <cell r="P11">
            <v>621546225</v>
          </cell>
          <cell r="R11" t="str">
            <v>RSA20060609</v>
          </cell>
          <cell r="S11">
            <v>10141484483</v>
          </cell>
          <cell r="T11">
            <v>19</v>
          </cell>
          <cell r="U11" t="str">
            <v>FEMALE</v>
          </cell>
          <cell r="V11" t="str">
            <v>Brad Cole</v>
          </cell>
          <cell r="W11">
            <v>823321997</v>
          </cell>
          <cell r="X11" t="str">
            <v>Discovery Health</v>
          </cell>
          <cell r="Y11">
            <v>732083650</v>
          </cell>
          <cell r="Z11" t="str">
            <v>None</v>
          </cell>
          <cell r="AA11">
            <v>385</v>
          </cell>
          <cell r="AB11" t="str">
            <v>RCT121988</v>
          </cell>
        </row>
        <row r="12">
          <cell r="A12" t="str">
            <v>Noah Gagiano</v>
          </cell>
          <cell r="B12">
            <v>128</v>
          </cell>
          <cell r="C12" t="str">
            <v>Downhill - Run 1</v>
          </cell>
          <cell r="D12" t="str">
            <v>DOWNHILL - NEWBIES CATEGORY</v>
          </cell>
          <cell r="E12" t="str">
            <v>DOWNHILL - NEWBIE</v>
          </cell>
          <cell r="F12">
            <v>148016</v>
          </cell>
          <cell r="G12" t="str">
            <v>Noah</v>
          </cell>
          <cell r="H12" t="str">
            <v>Gagiano</v>
          </cell>
          <cell r="I12">
            <v>0.49305555555555558</v>
          </cell>
          <cell r="J12">
            <v>7.6388888888888895E-2</v>
          </cell>
          <cell r="K12">
            <v>41523</v>
          </cell>
          <cell r="L12">
            <v>1309065395083</v>
          </cell>
          <cell r="M12" t="str">
            <v>KwaZulu-Natal</v>
          </cell>
          <cell r="N12" t="str">
            <v xml:space="preserve">Shongweni Cycling Club </v>
          </cell>
          <cell r="O12" t="str">
            <v>simone@dsnet.co.za</v>
          </cell>
          <cell r="R12" t="str">
            <v>RSA20130906</v>
          </cell>
          <cell r="T12">
            <v>12</v>
          </cell>
          <cell r="U12" t="str">
            <v>MALE</v>
          </cell>
          <cell r="AA12">
            <v>180</v>
          </cell>
          <cell r="AB12" t="str">
            <v>RCT119523</v>
          </cell>
        </row>
        <row r="13">
          <cell r="A13" t="str">
            <v>James Hewson</v>
          </cell>
          <cell r="B13">
            <v>133</v>
          </cell>
          <cell r="C13" t="str">
            <v>Downhill - Run 1</v>
          </cell>
          <cell r="D13" t="str">
            <v>DOWNHILL - NEWBIES CATEGORY</v>
          </cell>
          <cell r="E13" t="str">
            <v>DOWNHILL - NEWBIE</v>
          </cell>
          <cell r="G13" t="str">
            <v>James</v>
          </cell>
          <cell r="H13" t="str">
            <v>Hewson</v>
          </cell>
          <cell r="I13">
            <v>0.50416666666666665</v>
          </cell>
          <cell r="J13">
            <v>8.7499999999999994E-2</v>
          </cell>
          <cell r="K13">
            <v>39942</v>
          </cell>
          <cell r="L13" t="str">
            <v>0905195620083</v>
          </cell>
          <cell r="O13" t="str">
            <v>jameshewson1909@gmail.com</v>
          </cell>
          <cell r="T13">
            <v>16</v>
          </cell>
          <cell r="U13" t="str">
            <v>MALE</v>
          </cell>
          <cell r="AA13">
            <v>180</v>
          </cell>
          <cell r="AB13" t="str">
            <v>RCT119842</v>
          </cell>
        </row>
        <row r="14">
          <cell r="A14" t="str">
            <v>Sebastian Jerom Greyling</v>
          </cell>
          <cell r="B14">
            <v>132</v>
          </cell>
          <cell r="C14" t="str">
            <v>Downhill - Run 1</v>
          </cell>
          <cell r="D14" t="str">
            <v>DOWNHILL - ALL CATEGORIES</v>
          </cell>
          <cell r="E14" t="str">
            <v>ALL AGES</v>
          </cell>
          <cell r="F14">
            <v>147076</v>
          </cell>
          <cell r="G14" t="str">
            <v>Sebastian Jerom</v>
          </cell>
          <cell r="H14" t="str">
            <v>Greyling</v>
          </cell>
          <cell r="I14">
            <v>0.49513888888888891</v>
          </cell>
          <cell r="J14">
            <v>7.8472222222222221E-2</v>
          </cell>
          <cell r="K14">
            <v>40651</v>
          </cell>
          <cell r="L14">
            <v>1104185553087</v>
          </cell>
          <cell r="M14" t="str">
            <v>KwaZulu-Natal</v>
          </cell>
          <cell r="N14" t="str">
            <v>Giba Gorge Cycling Club</v>
          </cell>
          <cell r="O14" t="str">
            <v>lee-zane.greyling@arup.com</v>
          </cell>
          <cell r="R14" t="str">
            <v>RSA20110418</v>
          </cell>
          <cell r="T14">
            <v>14</v>
          </cell>
          <cell r="U14" t="str">
            <v>MALE</v>
          </cell>
          <cell r="AA14">
            <v>385</v>
          </cell>
          <cell r="AB14" t="str">
            <v>RCT119887</v>
          </cell>
        </row>
        <row r="15">
          <cell r="A15" t="str">
            <v>Ethan Campbell</v>
          </cell>
          <cell r="B15">
            <v>109</v>
          </cell>
          <cell r="C15" t="str">
            <v>Downhill - Run 1</v>
          </cell>
          <cell r="D15" t="str">
            <v>DOWNHILL - NEWBIES CATEGORY</v>
          </cell>
          <cell r="E15" t="str">
            <v>DOWNHILL - NEWBIE</v>
          </cell>
          <cell r="G15" t="str">
            <v>Ethan</v>
          </cell>
          <cell r="H15" t="str">
            <v>Campbell</v>
          </cell>
          <cell r="I15">
            <v>0.49791666666666667</v>
          </cell>
          <cell r="J15">
            <v>8.1250000000000003E-2</v>
          </cell>
          <cell r="K15">
            <v>40197</v>
          </cell>
          <cell r="L15">
            <v>1001195210080</v>
          </cell>
          <cell r="O15" t="str">
            <v>campbellethan784@gmail.com</v>
          </cell>
          <cell r="T15">
            <v>15</v>
          </cell>
          <cell r="U15" t="str">
            <v>MALE</v>
          </cell>
          <cell r="AA15">
            <v>180</v>
          </cell>
          <cell r="AB15" t="str">
            <v>RCT119940</v>
          </cell>
          <cell r="AC15">
            <v>1</v>
          </cell>
        </row>
        <row r="16">
          <cell r="A16" t="str">
            <v>Daniel Burton</v>
          </cell>
          <cell r="B16">
            <v>107</v>
          </cell>
          <cell r="C16" t="str">
            <v>Downhill - Run 1</v>
          </cell>
          <cell r="D16" t="str">
            <v>DOWNHILL - ALL CATEGORIES</v>
          </cell>
          <cell r="E16" t="str">
            <v>ALL AGES</v>
          </cell>
          <cell r="G16" t="str">
            <v>Daniel</v>
          </cell>
          <cell r="H16" t="str">
            <v>Burton</v>
          </cell>
          <cell r="I16">
            <v>0.49861111111111112</v>
          </cell>
          <cell r="J16">
            <v>8.1944444444444445E-2</v>
          </cell>
          <cell r="K16">
            <v>40101</v>
          </cell>
          <cell r="L16" t="str">
            <v>0910155347081</v>
          </cell>
          <cell r="O16" t="str">
            <v>burtondaniel2009@gmail.com</v>
          </cell>
          <cell r="T16">
            <v>16</v>
          </cell>
          <cell r="U16" t="str">
            <v>MALE</v>
          </cell>
          <cell r="AA16">
            <v>385</v>
          </cell>
          <cell r="AB16" t="str">
            <v>RCT121189</v>
          </cell>
          <cell r="AC16">
            <v>1</v>
          </cell>
        </row>
        <row r="17">
          <cell r="A17" t="str">
            <v>Grant Delaney</v>
          </cell>
          <cell r="B17">
            <v>10</v>
          </cell>
          <cell r="C17" t="str">
            <v>Downhill - Run 1</v>
          </cell>
          <cell r="D17" t="str">
            <v>DOWNHILL - NEWBIES CATEGORY</v>
          </cell>
          <cell r="E17" t="str">
            <v>DOWNHILL - NEWBIE</v>
          </cell>
          <cell r="F17">
            <v>144139</v>
          </cell>
          <cell r="G17" t="str">
            <v>Grant</v>
          </cell>
          <cell r="H17" t="str">
            <v>Delaney</v>
          </cell>
          <cell r="I17">
            <v>0.47986111111111113</v>
          </cell>
          <cell r="J17">
            <v>6.3194444444444442E-2</v>
          </cell>
          <cell r="K17">
            <v>30413</v>
          </cell>
          <cell r="L17">
            <v>8304075038081</v>
          </cell>
          <cell r="M17" t="str">
            <v>KwaZulu-Natal</v>
          </cell>
          <cell r="N17" t="str">
            <v xml:space="preserve">Shongweni Cycling Club </v>
          </cell>
          <cell r="O17" t="str">
            <v>grant@mre.co.za</v>
          </cell>
          <cell r="R17" t="str">
            <v>RSA19830407</v>
          </cell>
          <cell r="T17">
            <v>42</v>
          </cell>
          <cell r="U17" t="str">
            <v>MALE</v>
          </cell>
          <cell r="AA17">
            <v>180</v>
          </cell>
          <cell r="AB17" t="str">
            <v>RCT121282</v>
          </cell>
        </row>
        <row r="18">
          <cell r="A18" t="str">
            <v>Rhys Delaney</v>
          </cell>
          <cell r="B18">
            <v>12</v>
          </cell>
          <cell r="C18" t="str">
            <v>Downhill - Run 1</v>
          </cell>
          <cell r="D18" t="str">
            <v>DOWNHILL - NEWBIES CATEGORY</v>
          </cell>
          <cell r="E18" t="str">
            <v>DOWNHILL - NEWBIE</v>
          </cell>
          <cell r="F18">
            <v>144140</v>
          </cell>
          <cell r="G18" t="str">
            <v>Rhys</v>
          </cell>
          <cell r="H18" t="str">
            <v>Delaney</v>
          </cell>
          <cell r="I18">
            <v>0.49583333333333335</v>
          </cell>
          <cell r="J18">
            <v>7.9166666666666663E-2</v>
          </cell>
          <cell r="K18">
            <v>40827</v>
          </cell>
          <cell r="L18">
            <v>1110115335081</v>
          </cell>
          <cell r="M18" t="str">
            <v>KwaZulu-Natal</v>
          </cell>
          <cell r="N18" t="str">
            <v xml:space="preserve">Shongweni Cycling Club </v>
          </cell>
          <cell r="O18" t="str">
            <v>luci@luxeeventsco.co.za</v>
          </cell>
          <cell r="R18" t="str">
            <v>RSA20111011</v>
          </cell>
          <cell r="T18">
            <v>14</v>
          </cell>
          <cell r="U18" t="str">
            <v>MALE</v>
          </cell>
          <cell r="AA18">
            <v>180</v>
          </cell>
          <cell r="AB18" t="str">
            <v>RCT121282</v>
          </cell>
        </row>
        <row r="19">
          <cell r="A19" t="str">
            <v>Joshua Earl</v>
          </cell>
          <cell r="B19">
            <v>111</v>
          </cell>
          <cell r="C19" t="str">
            <v>Downhill - Run 1</v>
          </cell>
          <cell r="D19" t="str">
            <v>DOWNHILL - NEWBIES CATEGORY</v>
          </cell>
          <cell r="E19" t="str">
            <v>DOWNHILL - NEWBIE</v>
          </cell>
          <cell r="G19" t="str">
            <v>Joshua</v>
          </cell>
          <cell r="H19" t="str">
            <v>Earl</v>
          </cell>
          <cell r="I19">
            <v>0.50347222222222221</v>
          </cell>
          <cell r="J19">
            <v>8.6805555555555552E-2</v>
          </cell>
          <cell r="K19">
            <v>40028</v>
          </cell>
          <cell r="L19" t="str">
            <v>0908035205081</v>
          </cell>
          <cell r="O19" t="str">
            <v>earlfarm@gmail.com</v>
          </cell>
          <cell r="T19">
            <v>16</v>
          </cell>
          <cell r="U19" t="str">
            <v>MALE</v>
          </cell>
          <cell r="AA19">
            <v>180</v>
          </cell>
          <cell r="AB19" t="str">
            <v>RCT121351</v>
          </cell>
          <cell r="AC19">
            <v>1</v>
          </cell>
        </row>
        <row r="20">
          <cell r="A20" t="str">
            <v>Carter Chiesman</v>
          </cell>
          <cell r="B20">
            <v>108</v>
          </cell>
          <cell r="C20" t="str">
            <v>Downhill - Run 1</v>
          </cell>
          <cell r="D20" t="str">
            <v>DOWNHILL - ALL CATEGORIES</v>
          </cell>
          <cell r="E20" t="str">
            <v>ALL AGES</v>
          </cell>
          <cell r="F20">
            <v>145209</v>
          </cell>
          <cell r="G20" t="str">
            <v>Carter</v>
          </cell>
          <cell r="H20" t="str">
            <v>Chiesman</v>
          </cell>
          <cell r="I20">
            <v>0.49375000000000002</v>
          </cell>
          <cell r="J20">
            <v>7.7083333333333337E-2</v>
          </cell>
          <cell r="K20">
            <v>41400</v>
          </cell>
          <cell r="L20">
            <v>1305065721088</v>
          </cell>
          <cell r="M20" t="str">
            <v>KwaZulu-Natal</v>
          </cell>
          <cell r="N20" t="str">
            <v xml:space="preserve">Shongweni Cycling Club </v>
          </cell>
          <cell r="O20" t="str">
            <v>carter.chiesman@gmail.com</v>
          </cell>
          <cell r="R20" t="str">
            <v>RSA20130506</v>
          </cell>
          <cell r="T20">
            <v>12</v>
          </cell>
          <cell r="U20" t="str">
            <v>MALE</v>
          </cell>
          <cell r="AA20">
            <v>385</v>
          </cell>
          <cell r="AB20" t="str">
            <v>RCT121615</v>
          </cell>
        </row>
        <row r="21">
          <cell r="A21" t="str">
            <v>Owen Fourie</v>
          </cell>
          <cell r="B21">
            <v>125</v>
          </cell>
          <cell r="C21" t="str">
            <v>Downhill - Run 1</v>
          </cell>
          <cell r="D21" t="str">
            <v>DOWNHILL - ALL CATEGORIES</v>
          </cell>
          <cell r="E21" t="str">
            <v>ALL AGES</v>
          </cell>
          <cell r="F21">
            <v>149730</v>
          </cell>
          <cell r="G21" t="str">
            <v>Owen</v>
          </cell>
          <cell r="H21" t="str">
            <v>Fourie</v>
          </cell>
          <cell r="I21">
            <v>0.5229166666666667</v>
          </cell>
          <cell r="J21">
            <v>0.10625</v>
          </cell>
          <cell r="K21">
            <v>39703</v>
          </cell>
          <cell r="L21" t="str">
            <v>0809125266084</v>
          </cell>
          <cell r="M21" t="str">
            <v>KwaZulu-Natal</v>
          </cell>
          <cell r="N21" t="str">
            <v>Ride Online (Club ROAG)</v>
          </cell>
          <cell r="O21" t="str">
            <v>accounts@synergistec.co.za</v>
          </cell>
          <cell r="P21">
            <v>725038641</v>
          </cell>
          <cell r="R21" t="str">
            <v>RSA20080912</v>
          </cell>
          <cell r="T21">
            <v>17</v>
          </cell>
          <cell r="U21" t="str">
            <v>MALE</v>
          </cell>
          <cell r="V21" t="str">
            <v>Karien</v>
          </cell>
          <cell r="W21">
            <v>662722484</v>
          </cell>
          <cell r="X21" t="str">
            <v>Bestmed</v>
          </cell>
          <cell r="Y21">
            <v>12040892</v>
          </cell>
          <cell r="Z21" t="str">
            <v>None</v>
          </cell>
          <cell r="AA21">
            <v>385</v>
          </cell>
          <cell r="AB21" t="str">
            <v>RCT121636</v>
          </cell>
        </row>
        <row r="22">
          <cell r="A22" t="str">
            <v>Evan Du Plessis</v>
          </cell>
          <cell r="B22">
            <v>110</v>
          </cell>
          <cell r="C22" t="str">
            <v>Downhill - Run 1</v>
          </cell>
          <cell r="D22" t="str">
            <v>DOWNHILL - ALL CATEGORIES</v>
          </cell>
          <cell r="E22" t="str">
            <v>ALL AGES</v>
          </cell>
          <cell r="G22" t="str">
            <v>Evan</v>
          </cell>
          <cell r="H22" t="str">
            <v>Du Plessis</v>
          </cell>
          <cell r="I22">
            <v>0.5</v>
          </cell>
          <cell r="J22">
            <v>8.3333333333333329E-2</v>
          </cell>
          <cell r="K22">
            <v>39936</v>
          </cell>
          <cell r="L22">
            <v>9005035158088</v>
          </cell>
          <cell r="O22" t="str">
            <v>evan.duplessis.za@icloud.com</v>
          </cell>
          <cell r="T22">
            <v>16</v>
          </cell>
          <cell r="U22" t="str">
            <v>MALE</v>
          </cell>
          <cell r="AA22">
            <v>385</v>
          </cell>
          <cell r="AB22" t="str">
            <v>RCT121664</v>
          </cell>
          <cell r="AC22">
            <v>1</v>
          </cell>
        </row>
        <row r="23">
          <cell r="A23" t="str">
            <v>Brad Crouch</v>
          </cell>
          <cell r="B23">
            <v>23</v>
          </cell>
          <cell r="C23" t="str">
            <v>Downhill - Run 1</v>
          </cell>
          <cell r="D23" t="str">
            <v>DOWNHILL - ALL CATEGORIES</v>
          </cell>
          <cell r="E23" t="str">
            <v>ALL AGES</v>
          </cell>
          <cell r="G23" t="str">
            <v>Brad</v>
          </cell>
          <cell r="H23" t="str">
            <v>Crouch</v>
          </cell>
          <cell r="I23">
            <v>0.51111111111111107</v>
          </cell>
          <cell r="J23">
            <v>9.4444444444444442E-2</v>
          </cell>
          <cell r="K23">
            <v>34488</v>
          </cell>
          <cell r="L23">
            <v>9406035032085</v>
          </cell>
          <cell r="O23" t="str">
            <v>bradley.crouch7@gmail.com</v>
          </cell>
          <cell r="T23">
            <v>31</v>
          </cell>
          <cell r="U23" t="str">
            <v>MALE</v>
          </cell>
          <cell r="AA23">
            <v>385</v>
          </cell>
          <cell r="AB23" t="str">
            <v>RCT121762</v>
          </cell>
          <cell r="AC23">
            <v>1</v>
          </cell>
        </row>
        <row r="24">
          <cell r="A24" t="str">
            <v>Daniel Langley</v>
          </cell>
          <cell r="B24">
            <v>145</v>
          </cell>
          <cell r="C24" t="str">
            <v>Downhill - Run 1</v>
          </cell>
          <cell r="D24" t="str">
            <v>DOWNHILL - NEWBIES CATEGORY</v>
          </cell>
          <cell r="E24" t="str">
            <v>DOWNHILL - NEWBIE</v>
          </cell>
          <cell r="F24">
            <v>148089</v>
          </cell>
          <cell r="G24" t="str">
            <v>Daniel</v>
          </cell>
          <cell r="H24" t="str">
            <v>Langley</v>
          </cell>
          <cell r="I24">
            <v>0.50972222222222219</v>
          </cell>
          <cell r="J24">
            <v>9.3055555555555558E-2</v>
          </cell>
          <cell r="K24">
            <v>32143</v>
          </cell>
          <cell r="L24">
            <v>8801015162087</v>
          </cell>
          <cell r="M24" t="str">
            <v>KwaZulu-Natal</v>
          </cell>
          <cell r="N24" t="str">
            <v>KZN Cycling Virtual Club</v>
          </cell>
          <cell r="O24" t="str">
            <v>daniellanlgey@gmail.com</v>
          </cell>
          <cell r="R24" t="str">
            <v>RSA19880101</v>
          </cell>
          <cell r="T24">
            <v>37</v>
          </cell>
          <cell r="U24" t="str">
            <v>MALE</v>
          </cell>
          <cell r="AA24">
            <v>180</v>
          </cell>
          <cell r="AB24" t="str">
            <v>RCT121765</v>
          </cell>
          <cell r="AC24">
            <v>1</v>
          </cell>
        </row>
        <row r="25">
          <cell r="A25" t="str">
            <v>Robbie Glen</v>
          </cell>
          <cell r="B25">
            <v>130</v>
          </cell>
          <cell r="C25" t="str">
            <v>Downhill - Run 1</v>
          </cell>
          <cell r="D25" t="str">
            <v>DOWNHILL - ALL CATEGORIES</v>
          </cell>
          <cell r="E25" t="str">
            <v>ALL AGES</v>
          </cell>
          <cell r="G25" t="str">
            <v>Robbie</v>
          </cell>
          <cell r="H25" t="str">
            <v>Glen</v>
          </cell>
          <cell r="I25">
            <v>0.50069444444444444</v>
          </cell>
          <cell r="J25">
            <v>8.4027777777777785E-2</v>
          </cell>
          <cell r="K25">
            <v>39961</v>
          </cell>
          <cell r="L25" t="str">
            <v>0905285695086</v>
          </cell>
          <cell r="O25" t="str">
            <v>robert.i.glen@icloud.com</v>
          </cell>
          <cell r="T25">
            <v>16</v>
          </cell>
          <cell r="U25" t="str">
            <v>MALE</v>
          </cell>
          <cell r="AA25">
            <v>385</v>
          </cell>
          <cell r="AB25" t="str">
            <v>RCT121774</v>
          </cell>
          <cell r="AC25">
            <v>1</v>
          </cell>
        </row>
        <row r="26">
          <cell r="A26" t="str">
            <v>Brandon Woodroffe</v>
          </cell>
          <cell r="B26">
            <v>186</v>
          </cell>
          <cell r="C26" t="str">
            <v>Downhill - Run 1</v>
          </cell>
          <cell r="D26" t="str">
            <v>DOWNHILL - ALL CATEGORIES</v>
          </cell>
          <cell r="E26" t="str">
            <v>ALL AGES</v>
          </cell>
          <cell r="F26">
            <v>148712</v>
          </cell>
          <cell r="G26" t="str">
            <v>Brandon</v>
          </cell>
          <cell r="H26" t="str">
            <v>Woodroffe</v>
          </cell>
          <cell r="I26">
            <v>0.50555555555555554</v>
          </cell>
          <cell r="J26">
            <v>8.8888888888888892E-2</v>
          </cell>
          <cell r="K26">
            <v>40431</v>
          </cell>
          <cell r="L26">
            <v>1009105472088</v>
          </cell>
          <cell r="M26" t="str">
            <v>KwaZulu-Natal</v>
          </cell>
          <cell r="N26" t="str">
            <v>KZN Cycling Virtual Club</v>
          </cell>
          <cell r="O26" t="str">
            <v>woodys1zn@gmail.com</v>
          </cell>
          <cell r="R26" t="str">
            <v>RSA20100910</v>
          </cell>
          <cell r="T26">
            <v>15</v>
          </cell>
          <cell r="U26" t="str">
            <v>MALE</v>
          </cell>
          <cell r="AA26">
            <v>385</v>
          </cell>
          <cell r="AB26" t="str">
            <v>RCT121778</v>
          </cell>
          <cell r="AC26">
            <v>1</v>
          </cell>
        </row>
        <row r="27">
          <cell r="A27" t="str">
            <v>BRACKYN MIDDLETON</v>
          </cell>
          <cell r="B27">
            <v>153</v>
          </cell>
          <cell r="C27" t="str">
            <v>Downhill - Run 1</v>
          </cell>
          <cell r="D27" t="str">
            <v>DOWNHILL - ALL CATEGORIES</v>
          </cell>
          <cell r="E27" t="str">
            <v>ALL AGES</v>
          </cell>
          <cell r="G27" t="str">
            <v>BRACKYN</v>
          </cell>
          <cell r="H27" t="str">
            <v>MIDDLETON</v>
          </cell>
          <cell r="I27">
            <v>0.53055555555555556</v>
          </cell>
          <cell r="J27">
            <v>0.11388888888888889</v>
          </cell>
          <cell r="K27">
            <v>38831</v>
          </cell>
          <cell r="L27" t="str">
            <v>0604245379085</v>
          </cell>
          <cell r="O27" t="str">
            <v>braxmiddleton7@gmail.com</v>
          </cell>
          <cell r="T27">
            <v>19</v>
          </cell>
          <cell r="U27" t="str">
            <v>MALE</v>
          </cell>
          <cell r="AA27">
            <v>385</v>
          </cell>
          <cell r="AB27" t="str">
            <v>RCT121807</v>
          </cell>
          <cell r="AC27">
            <v>1</v>
          </cell>
        </row>
        <row r="28">
          <cell r="A28" t="str">
            <v>Chris Kleynhans</v>
          </cell>
          <cell r="B28">
            <v>137</v>
          </cell>
          <cell r="C28" t="str">
            <v>Downhill - Run 1</v>
          </cell>
          <cell r="D28" t="str">
            <v>DOWNHILL - ALL CATEGORIES</v>
          </cell>
          <cell r="E28" t="str">
            <v>ALL AGES</v>
          </cell>
          <cell r="F28">
            <v>151259</v>
          </cell>
          <cell r="G28" t="str">
            <v>Chris</v>
          </cell>
          <cell r="H28" t="str">
            <v>Kleynhans</v>
          </cell>
          <cell r="I28">
            <v>0.51041666666666663</v>
          </cell>
          <cell r="J28">
            <v>9.375E-2</v>
          </cell>
          <cell r="K28">
            <v>31849</v>
          </cell>
          <cell r="L28">
            <v>8703125009085</v>
          </cell>
          <cell r="M28" t="str">
            <v>KwaZulu-Natal</v>
          </cell>
          <cell r="N28" t="str">
            <v>Karkloof Mountain Bike Club</v>
          </cell>
          <cell r="O28" t="str">
            <v>ccckleynhans@gmail.com</v>
          </cell>
          <cell r="R28" t="str">
            <v>RSA19870313</v>
          </cell>
          <cell r="T28">
            <v>38</v>
          </cell>
          <cell r="U28" t="str">
            <v>MALE</v>
          </cell>
          <cell r="AA28">
            <v>385</v>
          </cell>
          <cell r="AB28" t="str">
            <v>RCT121845</v>
          </cell>
        </row>
        <row r="29">
          <cell r="A29" t="str">
            <v>TERENCE BARKER</v>
          </cell>
          <cell r="B29">
            <v>102</v>
          </cell>
          <cell r="C29" t="str">
            <v>Downhill - Run 1</v>
          </cell>
          <cell r="D29" t="str">
            <v>DOWNHILL - EBIKE (NON UCI)</v>
          </cell>
          <cell r="E29" t="str">
            <v>19+ EBIKE</v>
          </cell>
          <cell r="F29">
            <v>136633</v>
          </cell>
          <cell r="G29" t="str">
            <v>TERENCE</v>
          </cell>
          <cell r="H29" t="str">
            <v>BARKER</v>
          </cell>
          <cell r="I29">
            <v>0.48194444444444445</v>
          </cell>
          <cell r="J29">
            <v>6.5277777777777782E-2</v>
          </cell>
          <cell r="K29">
            <v>27160</v>
          </cell>
          <cell r="L29">
            <v>7405115032082</v>
          </cell>
          <cell r="M29" t="str">
            <v>KwaZulu-Natal</v>
          </cell>
          <cell r="N29" t="str">
            <v>Giba Gorge Cycling Club</v>
          </cell>
          <cell r="O29" t="str">
            <v>terencebarker0@gmail.com</v>
          </cell>
          <cell r="R29" t="str">
            <v>RSA19740511</v>
          </cell>
          <cell r="T29">
            <v>51</v>
          </cell>
          <cell r="U29" t="str">
            <v>MALE</v>
          </cell>
          <cell r="AA29">
            <v>385</v>
          </cell>
          <cell r="AB29" t="str">
            <v>RCT121847</v>
          </cell>
        </row>
        <row r="30">
          <cell r="A30" t="str">
            <v>James Malan</v>
          </cell>
          <cell r="B30">
            <v>151</v>
          </cell>
          <cell r="C30" t="str">
            <v>Downhill - Run 1</v>
          </cell>
          <cell r="D30" t="str">
            <v>DOWNHILL - NEWBIES CATEGORY</v>
          </cell>
          <cell r="E30" t="str">
            <v>DOWNHILL - NEWBIE</v>
          </cell>
          <cell r="F30">
            <v>151319</v>
          </cell>
          <cell r="G30" t="str">
            <v>James</v>
          </cell>
          <cell r="H30" t="str">
            <v>Malan</v>
          </cell>
          <cell r="I30">
            <v>0.49930555555555556</v>
          </cell>
          <cell r="J30">
            <v>8.2638888888888887E-2</v>
          </cell>
          <cell r="K30">
            <v>39948</v>
          </cell>
          <cell r="L30" t="str">
            <v>0905155243082</v>
          </cell>
          <cell r="M30" t="str">
            <v>KwaZulu-Natal</v>
          </cell>
          <cell r="N30" t="str">
            <v>Ride Online (Club ROAG)</v>
          </cell>
          <cell r="O30" t="str">
            <v>malanfamily2020@gmail.com</v>
          </cell>
          <cell r="P30">
            <v>663891939</v>
          </cell>
          <cell r="R30" t="str">
            <v>RSA20090515</v>
          </cell>
          <cell r="T30">
            <v>16</v>
          </cell>
          <cell r="U30" t="str">
            <v>MALE</v>
          </cell>
          <cell r="V30" t="str">
            <v>Anton Malan</v>
          </cell>
          <cell r="W30">
            <v>834554639</v>
          </cell>
          <cell r="X30" t="str">
            <v>FED HEALTH</v>
          </cell>
          <cell r="Y30">
            <v>82400052432</v>
          </cell>
          <cell r="Z30" t="str">
            <v>N/A</v>
          </cell>
          <cell r="AA30">
            <v>180</v>
          </cell>
          <cell r="AB30" t="str">
            <v>RCT121862</v>
          </cell>
        </row>
        <row r="31">
          <cell r="A31" t="str">
            <v>Jayden Smit</v>
          </cell>
          <cell r="B31">
            <v>175</v>
          </cell>
          <cell r="C31" t="str">
            <v>Downhill - Run 1</v>
          </cell>
          <cell r="D31" t="str">
            <v>DOWNHILL - ALL CATEGORIES</v>
          </cell>
          <cell r="E31" t="str">
            <v>ALL AGES</v>
          </cell>
          <cell r="F31">
            <v>149674</v>
          </cell>
          <cell r="G31" t="str">
            <v>Jayden</v>
          </cell>
          <cell r="H31" t="str">
            <v>Smit</v>
          </cell>
          <cell r="I31">
            <v>0.52361111111111114</v>
          </cell>
          <cell r="J31">
            <v>0.10694444444444444</v>
          </cell>
          <cell r="K31">
            <v>39739</v>
          </cell>
          <cell r="L31" t="str">
            <v>0809186198085</v>
          </cell>
          <cell r="M31" t="str">
            <v>KwaZulu-Natal</v>
          </cell>
          <cell r="N31" t="str">
            <v>Ride Online (Club ROAG)</v>
          </cell>
          <cell r="O31" t="str">
            <v>ryan@i-link.co.za</v>
          </cell>
          <cell r="P31" t="str">
            <v>064 008 5053</v>
          </cell>
          <cell r="R31" t="str">
            <v>RSA20081018</v>
          </cell>
          <cell r="T31">
            <v>17</v>
          </cell>
          <cell r="U31" t="str">
            <v>MALE</v>
          </cell>
          <cell r="V31" t="str">
            <v>Rayn</v>
          </cell>
          <cell r="W31">
            <v>836378444</v>
          </cell>
          <cell r="X31" t="str">
            <v>Discovery</v>
          </cell>
          <cell r="Y31">
            <v>98828040</v>
          </cell>
          <cell r="Z31" t="str">
            <v>None</v>
          </cell>
          <cell r="AA31">
            <v>385</v>
          </cell>
          <cell r="AB31" t="str">
            <v>RCT121866</v>
          </cell>
        </row>
        <row r="32">
          <cell r="A32" t="str">
            <v>Bryce Muzzell</v>
          </cell>
          <cell r="B32">
            <v>155</v>
          </cell>
          <cell r="C32" t="str">
            <v>Downhill - Run 1</v>
          </cell>
          <cell r="D32" t="str">
            <v>DOWNHILL - ALL CATEGORIES</v>
          </cell>
          <cell r="E32" t="str">
            <v>ALL AGES</v>
          </cell>
          <cell r="G32" t="str">
            <v>Bryce</v>
          </cell>
          <cell r="H32" t="str">
            <v>Muzzell</v>
          </cell>
          <cell r="I32">
            <v>0.52152777777777781</v>
          </cell>
          <cell r="J32">
            <v>0.10486111111111111</v>
          </cell>
          <cell r="K32">
            <v>39472</v>
          </cell>
          <cell r="L32" t="str">
            <v>0801255934086</v>
          </cell>
          <cell r="O32" t="str">
            <v>brycemuzz@gmail.com</v>
          </cell>
          <cell r="T32">
            <v>17</v>
          </cell>
          <cell r="U32" t="str">
            <v>MALE</v>
          </cell>
          <cell r="AA32">
            <v>385</v>
          </cell>
          <cell r="AB32" t="str">
            <v>RCT121887</v>
          </cell>
          <cell r="AC32">
            <v>1</v>
          </cell>
        </row>
        <row r="33">
          <cell r="A33" t="str">
            <v>Matt Armstrong</v>
          </cell>
          <cell r="B33">
            <v>77</v>
          </cell>
          <cell r="C33" t="str">
            <v>Downhill - Run 1</v>
          </cell>
          <cell r="D33" t="str">
            <v>DOWNHILL - ALL CATEGORIES</v>
          </cell>
          <cell r="E33" t="str">
            <v>ALL AGES</v>
          </cell>
          <cell r="F33">
            <v>148703</v>
          </cell>
          <cell r="G33" t="str">
            <v>Matt</v>
          </cell>
          <cell r="H33" t="str">
            <v>Armstrong</v>
          </cell>
          <cell r="I33">
            <v>0.52916666666666667</v>
          </cell>
          <cell r="J33">
            <v>0.1125</v>
          </cell>
          <cell r="K33">
            <v>37568</v>
          </cell>
          <cell r="L33" t="str">
            <v>0211085165085</v>
          </cell>
          <cell r="M33" t="str">
            <v>KwaZulu-Natal</v>
          </cell>
          <cell r="N33" t="str">
            <v>Maritzburg Mountain Bike Club</v>
          </cell>
          <cell r="O33" t="str">
            <v>mattamstrong6@gmail.com</v>
          </cell>
          <cell r="P33">
            <v>825671556</v>
          </cell>
          <cell r="R33" t="str">
            <v>RSA20021108</v>
          </cell>
          <cell r="S33">
            <v>10146012161</v>
          </cell>
          <cell r="T33">
            <v>23</v>
          </cell>
          <cell r="U33" t="str">
            <v>MALE</v>
          </cell>
          <cell r="V33">
            <v>827745835</v>
          </cell>
          <cell r="W33">
            <v>824552058</v>
          </cell>
          <cell r="X33" t="str">
            <v xml:space="preserve">Discovery </v>
          </cell>
          <cell r="Y33">
            <v>249084280</v>
          </cell>
          <cell r="AA33">
            <v>385</v>
          </cell>
          <cell r="AB33" t="str">
            <v>RCT121913</v>
          </cell>
          <cell r="AC33">
            <v>1</v>
          </cell>
        </row>
        <row r="34">
          <cell r="A34" t="str">
            <v>Matthew Robertson</v>
          </cell>
          <cell r="B34">
            <v>157</v>
          </cell>
          <cell r="C34" t="str">
            <v>Downhill - Run 1</v>
          </cell>
          <cell r="D34" t="str">
            <v>DOWNHILL - NEWBIES CATEGORY</v>
          </cell>
          <cell r="E34" t="str">
            <v>DOWNHILL - NEWBIE</v>
          </cell>
          <cell r="G34" t="str">
            <v>Matthew</v>
          </cell>
          <cell r="H34" t="str">
            <v>Robertson</v>
          </cell>
          <cell r="I34">
            <v>0.50208333333333333</v>
          </cell>
          <cell r="J34">
            <v>8.5416666666666669E-2</v>
          </cell>
          <cell r="K34">
            <v>40087</v>
          </cell>
          <cell r="L34" t="str">
            <v>0910016041089</v>
          </cell>
          <cell r="O34" t="str">
            <v>matthew.robertson.co.za@gmail.com</v>
          </cell>
          <cell r="T34">
            <v>16</v>
          </cell>
          <cell r="U34" t="str">
            <v>MALE</v>
          </cell>
          <cell r="AA34">
            <v>180</v>
          </cell>
          <cell r="AB34" t="str">
            <v>RCT121940</v>
          </cell>
          <cell r="AC34">
            <v>1</v>
          </cell>
        </row>
        <row r="35">
          <cell r="A35" t="str">
            <v>Rory Kirk</v>
          </cell>
          <cell r="B35">
            <v>76</v>
          </cell>
          <cell r="C35" t="str">
            <v>Downhill - Run 1</v>
          </cell>
          <cell r="D35" t="str">
            <v>DOWNHILL - ALL CATEGORIES</v>
          </cell>
          <cell r="E35" t="str">
            <v>ALL AGES</v>
          </cell>
          <cell r="F35">
            <v>137826</v>
          </cell>
          <cell r="G35" t="str">
            <v>Rory</v>
          </cell>
          <cell r="H35" t="str">
            <v>Kirk</v>
          </cell>
          <cell r="I35">
            <v>0.53194444444444444</v>
          </cell>
          <cell r="J35">
            <v>0.11527777777777778</v>
          </cell>
          <cell r="K35">
            <v>37951</v>
          </cell>
          <cell r="L35" t="str">
            <v>0311265085085</v>
          </cell>
          <cell r="M35" t="str">
            <v>Gauteng</v>
          </cell>
          <cell r="N35" t="str">
            <v>Chain Gang MTB Club</v>
          </cell>
          <cell r="O35" t="str">
            <v>roryjkirk@icloud.com</v>
          </cell>
          <cell r="P35">
            <v>847779494</v>
          </cell>
          <cell r="Q35">
            <v>837089922</v>
          </cell>
          <cell r="R35" t="str">
            <v>RSA20031126</v>
          </cell>
          <cell r="S35">
            <v>10104783323</v>
          </cell>
          <cell r="T35">
            <v>22</v>
          </cell>
          <cell r="U35" t="str">
            <v>MALE</v>
          </cell>
          <cell r="V35" t="str">
            <v>S Kirk</v>
          </cell>
          <cell r="W35">
            <v>847779494</v>
          </cell>
          <cell r="X35" t="str">
            <v>Discovery</v>
          </cell>
          <cell r="Y35">
            <v>72526460</v>
          </cell>
          <cell r="Z35" t="str">
            <v>Nil</v>
          </cell>
          <cell r="AA35">
            <v>385</v>
          </cell>
          <cell r="AB35" t="str">
            <v>RCT121949</v>
          </cell>
        </row>
        <row r="36">
          <cell r="A36" t="str">
            <v>Luke Kirk</v>
          </cell>
          <cell r="B36">
            <v>74</v>
          </cell>
          <cell r="C36" t="str">
            <v>Downhill - Run 1</v>
          </cell>
          <cell r="D36" t="str">
            <v>DOWNHILL - ALL CATEGORIES</v>
          </cell>
          <cell r="E36" t="str">
            <v>ALL AGES</v>
          </cell>
          <cell r="F36">
            <v>138813</v>
          </cell>
          <cell r="G36" t="str">
            <v>Luke</v>
          </cell>
          <cell r="H36" t="str">
            <v>Kirk</v>
          </cell>
          <cell r="I36">
            <v>0.52986111111111112</v>
          </cell>
          <cell r="J36">
            <v>0.11319444444444444</v>
          </cell>
          <cell r="K36">
            <v>38819</v>
          </cell>
          <cell r="L36" t="str">
            <v>0604125207083</v>
          </cell>
          <cell r="M36" t="str">
            <v>Gauteng</v>
          </cell>
          <cell r="N36" t="str">
            <v>Chain Gang MTB Club</v>
          </cell>
          <cell r="O36" t="str">
            <v>lukeokirk74@gmail.com</v>
          </cell>
          <cell r="P36">
            <v>847779494</v>
          </cell>
          <cell r="Q36">
            <v>837089922</v>
          </cell>
          <cell r="R36" t="str">
            <v>RSA20060412</v>
          </cell>
          <cell r="S36">
            <v>10139553274</v>
          </cell>
          <cell r="T36">
            <v>19</v>
          </cell>
          <cell r="U36" t="str">
            <v>MALE</v>
          </cell>
          <cell r="V36" t="str">
            <v>S Kirk</v>
          </cell>
          <cell r="W36">
            <v>847779494</v>
          </cell>
          <cell r="X36" t="str">
            <v>Discovery</v>
          </cell>
          <cell r="Y36">
            <v>72526460</v>
          </cell>
          <cell r="Z36" t="str">
            <v>Nil</v>
          </cell>
          <cell r="AA36">
            <v>385</v>
          </cell>
          <cell r="AB36" t="str">
            <v>RCT121949</v>
          </cell>
        </row>
        <row r="37">
          <cell r="A37" t="str">
            <v>Werner van der Merwe</v>
          </cell>
          <cell r="B37">
            <v>180</v>
          </cell>
          <cell r="C37" t="str">
            <v>Downhill - Run 1</v>
          </cell>
          <cell r="D37" t="str">
            <v>DOWNHILL - NEWBIES CATEGORY</v>
          </cell>
          <cell r="E37" t="str">
            <v>DOWNHILL - NEWBIE</v>
          </cell>
          <cell r="F37">
            <v>151302</v>
          </cell>
          <cell r="G37" t="str">
            <v>Werner</v>
          </cell>
          <cell r="H37" t="str">
            <v>van der Merwe</v>
          </cell>
          <cell r="I37">
            <v>0.50902777777777775</v>
          </cell>
          <cell r="J37">
            <v>9.2361111111111116E-2</v>
          </cell>
          <cell r="K37">
            <v>34239</v>
          </cell>
          <cell r="L37">
            <v>9309275031082</v>
          </cell>
          <cell r="M37" t="str">
            <v>KwaZulu-Natal</v>
          </cell>
          <cell r="N37" t="str">
            <v>Ride Online (Club ROAG)</v>
          </cell>
          <cell r="O37" t="str">
            <v>wernervandermerwe@rocketmail.com</v>
          </cell>
          <cell r="R37" t="str">
            <v>RSA19930927</v>
          </cell>
          <cell r="T37">
            <v>32</v>
          </cell>
          <cell r="U37" t="str">
            <v>MALE</v>
          </cell>
          <cell r="AA37">
            <v>180</v>
          </cell>
          <cell r="AB37" t="str">
            <v>RCT121956</v>
          </cell>
        </row>
        <row r="38">
          <cell r="A38" t="str">
            <v>Angus Roderick Copeland</v>
          </cell>
          <cell r="B38">
            <v>113</v>
          </cell>
          <cell r="C38" t="str">
            <v>Downhill - Run 1</v>
          </cell>
          <cell r="D38" t="str">
            <v>DOWNHILL - ALL CATEGORIES</v>
          </cell>
          <cell r="E38" t="str">
            <v>ALL AGES</v>
          </cell>
          <cell r="F38">
            <v>141462</v>
          </cell>
          <cell r="G38" t="str">
            <v>Angus Roderick</v>
          </cell>
          <cell r="H38" t="str">
            <v>Copeland</v>
          </cell>
          <cell r="I38">
            <v>0.50624999999999998</v>
          </cell>
          <cell r="J38">
            <v>8.9583333333333334E-2</v>
          </cell>
          <cell r="K38">
            <v>39926</v>
          </cell>
          <cell r="L38" t="str">
            <v>0904235707083</v>
          </cell>
          <cell r="M38" t="str">
            <v>KwaZulu-Natal</v>
          </cell>
          <cell r="N38" t="str">
            <v>Giba Gorge Cycling Club</v>
          </cell>
          <cell r="O38" t="str">
            <v>angusroderickcopeland@gmail.com</v>
          </cell>
          <cell r="P38">
            <v>836617927</v>
          </cell>
          <cell r="R38" t="str">
            <v>RSA20090423</v>
          </cell>
          <cell r="T38">
            <v>16</v>
          </cell>
          <cell r="U38" t="str">
            <v>MALE</v>
          </cell>
          <cell r="AA38">
            <v>385</v>
          </cell>
          <cell r="AB38" t="str">
            <v>RCT121968</v>
          </cell>
        </row>
        <row r="39">
          <cell r="A39" t="str">
            <v>MARK Sydney</v>
          </cell>
          <cell r="B39">
            <v>177</v>
          </cell>
          <cell r="C39" t="str">
            <v>Downhill - Run 1</v>
          </cell>
          <cell r="D39" t="str">
            <v>DOWNHILL - ALL CATEGORIES</v>
          </cell>
          <cell r="E39" t="str">
            <v>ALL AGES</v>
          </cell>
          <cell r="F39">
            <v>139529</v>
          </cell>
          <cell r="G39" t="str">
            <v>MARK</v>
          </cell>
          <cell r="H39" t="str">
            <v>Sydney</v>
          </cell>
          <cell r="I39">
            <v>0.51666666666666672</v>
          </cell>
          <cell r="J39">
            <v>0.1</v>
          </cell>
          <cell r="K39">
            <v>27415</v>
          </cell>
          <cell r="L39" t="str">
            <v>0007501215145</v>
          </cell>
          <cell r="M39" t="str">
            <v>KwaZulu-Natal</v>
          </cell>
          <cell r="N39" t="str">
            <v>Maritzburg Mountain Bike Club</v>
          </cell>
          <cell r="O39" t="str">
            <v>mark@cookedorange.com</v>
          </cell>
          <cell r="R39" t="str">
            <v>RSA19750121</v>
          </cell>
          <cell r="T39">
            <v>50</v>
          </cell>
          <cell r="U39" t="str">
            <v>MALE</v>
          </cell>
          <cell r="AA39">
            <v>385</v>
          </cell>
          <cell r="AB39" t="str">
            <v>RCT121982</v>
          </cell>
          <cell r="AC39">
            <v>1</v>
          </cell>
        </row>
        <row r="40">
          <cell r="A40" t="str">
            <v>Tristan Jacobs</v>
          </cell>
          <cell r="B40">
            <v>136</v>
          </cell>
          <cell r="C40" t="str">
            <v>Downhill - Run 1</v>
          </cell>
          <cell r="D40" t="str">
            <v>DOWNHILL - NEWBIES CATEGORY</v>
          </cell>
          <cell r="E40" t="str">
            <v>DOWNHILL - NEWBIE</v>
          </cell>
          <cell r="G40" t="str">
            <v>Tristan</v>
          </cell>
          <cell r="H40" t="str">
            <v>Jacobs</v>
          </cell>
          <cell r="I40">
            <v>0.50138888888888888</v>
          </cell>
          <cell r="J40">
            <v>8.4722222222222227E-2</v>
          </cell>
          <cell r="K40">
            <v>39896</v>
          </cell>
          <cell r="L40" t="str">
            <v>0903245753087</v>
          </cell>
          <cell r="O40" t="str">
            <v>tristanjacobs696@gmail.com</v>
          </cell>
          <cell r="T40">
            <v>16</v>
          </cell>
          <cell r="U40" t="str">
            <v>MALE</v>
          </cell>
          <cell r="AA40">
            <v>180</v>
          </cell>
          <cell r="AB40" t="str">
            <v>RCT121987</v>
          </cell>
          <cell r="AC40">
            <v>1</v>
          </cell>
        </row>
        <row r="41">
          <cell r="A41" t="str">
            <v>Troy Cole</v>
          </cell>
          <cell r="B41">
            <v>24</v>
          </cell>
          <cell r="C41" t="str">
            <v>Downhill - Run 1</v>
          </cell>
          <cell r="D41" t="str">
            <v>DOWNHILL - ALL CATEGORIES</v>
          </cell>
          <cell r="E41" t="str">
            <v>ALL AGES</v>
          </cell>
          <cell r="F41">
            <v>143353</v>
          </cell>
          <cell r="G41" t="str">
            <v>Troy</v>
          </cell>
          <cell r="H41" t="str">
            <v>Cole</v>
          </cell>
          <cell r="I41">
            <v>0.50694444444444442</v>
          </cell>
          <cell r="J41">
            <v>9.0277777777777776E-2</v>
          </cell>
          <cell r="K41">
            <v>39868</v>
          </cell>
          <cell r="L41" t="str">
            <v>0902245563082</v>
          </cell>
          <cell r="M41" t="str">
            <v>KwaZulu-Natal</v>
          </cell>
          <cell r="N41" t="str">
            <v>DriveTrain Academy Club</v>
          </cell>
          <cell r="O41" t="str">
            <v>troycole2402@gmail.com</v>
          </cell>
          <cell r="P41">
            <v>828279060</v>
          </cell>
          <cell r="R41" t="str">
            <v>RSA20090224</v>
          </cell>
          <cell r="T41">
            <v>16</v>
          </cell>
          <cell r="U41" t="str">
            <v>MALE</v>
          </cell>
          <cell r="V41" t="str">
            <v>Brad Cole</v>
          </cell>
          <cell r="W41">
            <v>823321997</v>
          </cell>
          <cell r="X41" t="str">
            <v>Discovery Health</v>
          </cell>
          <cell r="Y41">
            <v>732083650</v>
          </cell>
          <cell r="AA41">
            <v>385</v>
          </cell>
          <cell r="AB41" t="str">
            <v>RCT121988</v>
          </cell>
        </row>
        <row r="42">
          <cell r="A42" t="str">
            <v>Liam Findlay</v>
          </cell>
          <cell r="B42">
            <v>123</v>
          </cell>
          <cell r="C42" t="str">
            <v>Downhill - Run 1</v>
          </cell>
          <cell r="D42" t="str">
            <v>DOWNHILL - ALL CATEGORIES</v>
          </cell>
          <cell r="E42" t="str">
            <v>ALL AGES</v>
          </cell>
          <cell r="F42">
            <v>142990</v>
          </cell>
          <cell r="G42" t="str">
            <v>Liam</v>
          </cell>
          <cell r="H42" t="str">
            <v>Findlay</v>
          </cell>
          <cell r="I42">
            <v>0.52847222222222223</v>
          </cell>
          <cell r="J42">
            <v>0.11180555555555556</v>
          </cell>
          <cell r="K42">
            <v>38633</v>
          </cell>
          <cell r="L42" t="str">
            <v>0510085433082</v>
          </cell>
          <cell r="M42" t="str">
            <v>KwaZulu-Natal</v>
          </cell>
          <cell r="N42" t="str">
            <v>Ride Online (Club ROAG)</v>
          </cell>
          <cell r="O42" t="str">
            <v>nicky.findlay@kzndard.gov.za</v>
          </cell>
          <cell r="R42" t="str">
            <v>RSA20051008</v>
          </cell>
          <cell r="S42">
            <v>10146012666</v>
          </cell>
          <cell r="T42">
            <v>20</v>
          </cell>
          <cell r="U42" t="str">
            <v>MALE</v>
          </cell>
          <cell r="AA42">
            <v>385</v>
          </cell>
          <cell r="AB42" t="str">
            <v>RCT121989</v>
          </cell>
        </row>
        <row r="43">
          <cell r="A43" t="str">
            <v>Cameron Hohls</v>
          </cell>
          <cell r="B43">
            <v>134</v>
          </cell>
          <cell r="C43" t="str">
            <v>Downhill - Run 1</v>
          </cell>
          <cell r="D43" t="str">
            <v>DOWNHILL - NEWBIES CATEGORY</v>
          </cell>
          <cell r="E43" t="str">
            <v>DOWNHILL - NEWBIE</v>
          </cell>
          <cell r="G43" t="str">
            <v>Cameron</v>
          </cell>
          <cell r="H43" t="str">
            <v>Hohls</v>
          </cell>
          <cell r="I43">
            <v>0.52222222222222225</v>
          </cell>
          <cell r="J43">
            <v>0.10555555555555556</v>
          </cell>
          <cell r="K43">
            <v>39734</v>
          </cell>
          <cell r="L43" t="str">
            <v>0810135198085</v>
          </cell>
          <cell r="O43" t="str">
            <v>clarehohls@yahoo.com</v>
          </cell>
          <cell r="T43">
            <v>17</v>
          </cell>
          <cell r="U43" t="str">
            <v>MALE</v>
          </cell>
          <cell r="AA43">
            <v>180</v>
          </cell>
          <cell r="AB43" t="str">
            <v>RCT121998</v>
          </cell>
          <cell r="AC43">
            <v>1</v>
          </cell>
        </row>
        <row r="44">
          <cell r="A44" t="str">
            <v>Shamsher Essop</v>
          </cell>
          <cell r="B44">
            <v>119</v>
          </cell>
          <cell r="C44" t="str">
            <v>Downhill - Run 1</v>
          </cell>
          <cell r="D44" t="str">
            <v>DOWNHILL - ALL CATEGORIES</v>
          </cell>
          <cell r="E44" t="str">
            <v>ALL AGES</v>
          </cell>
          <cell r="F44">
            <v>133035</v>
          </cell>
          <cell r="G44" t="str">
            <v>Shamsher</v>
          </cell>
          <cell r="H44" t="str">
            <v>Essop</v>
          </cell>
          <cell r="I44">
            <v>0.52430555555555558</v>
          </cell>
          <cell r="J44">
            <v>0.1076388888888889</v>
          </cell>
          <cell r="K44">
            <v>39654</v>
          </cell>
          <cell r="L44" t="str">
            <v>0807255498089</v>
          </cell>
          <cell r="M44" t="str">
            <v>KwaZulu-Natal</v>
          </cell>
          <cell r="N44" t="str">
            <v>Maritzburg Mountain Bike Club</v>
          </cell>
          <cell r="O44" t="str">
            <v>shahnawazessop@gmail.com</v>
          </cell>
          <cell r="R44" t="str">
            <v>RSA20080725</v>
          </cell>
          <cell r="S44">
            <v>10159703107</v>
          </cell>
          <cell r="T44">
            <v>17</v>
          </cell>
          <cell r="U44" t="str">
            <v>MALE</v>
          </cell>
          <cell r="AA44">
            <v>385</v>
          </cell>
          <cell r="AB44" t="str">
            <v>RCT122000</v>
          </cell>
        </row>
        <row r="45">
          <cell r="A45" t="str">
            <v>James Maxwell</v>
          </cell>
          <cell r="B45">
            <v>152</v>
          </cell>
          <cell r="C45" t="str">
            <v>Downhill - Run 1</v>
          </cell>
          <cell r="D45" t="str">
            <v>DOWNHILL - NEWBIES CATEGORY</v>
          </cell>
          <cell r="E45" t="str">
            <v>DOWNHILL - NEWBIE</v>
          </cell>
          <cell r="G45" t="str">
            <v>James</v>
          </cell>
          <cell r="H45" t="str">
            <v>Maxwell</v>
          </cell>
          <cell r="I45">
            <v>0.52083333333333337</v>
          </cell>
          <cell r="J45">
            <v>0.10416666666666667</v>
          </cell>
          <cell r="K45">
            <v>39671</v>
          </cell>
          <cell r="L45" t="str">
            <v>0808115324085</v>
          </cell>
          <cell r="O45" t="str">
            <v>tim.maxwell18@gmail.com</v>
          </cell>
          <cell r="T45">
            <v>17</v>
          </cell>
          <cell r="U45" t="str">
            <v>MALE</v>
          </cell>
          <cell r="AA45">
            <v>180</v>
          </cell>
          <cell r="AB45" t="str">
            <v>RCT122001</v>
          </cell>
          <cell r="AC45">
            <v>1</v>
          </cell>
        </row>
        <row r="46">
          <cell r="A46" t="str">
            <v>Michael Miller</v>
          </cell>
          <cell r="B46">
            <v>666</v>
          </cell>
          <cell r="C46" t="str">
            <v>Downhill - Run 1</v>
          </cell>
          <cell r="D46" t="str">
            <v>DOWNHILL - NEWBIES CATEGORY</v>
          </cell>
          <cell r="E46" t="str">
            <v>DOWNHILL - NEWBIE</v>
          </cell>
          <cell r="F46">
            <v>3330</v>
          </cell>
          <cell r="G46" t="str">
            <v>Michael</v>
          </cell>
          <cell r="H46" t="str">
            <v>Miller</v>
          </cell>
          <cell r="I46">
            <v>0.5180555555555556</v>
          </cell>
          <cell r="J46">
            <v>0.10138888888888889</v>
          </cell>
          <cell r="K46">
            <v>26796</v>
          </cell>
          <cell r="L46">
            <v>7305125049086</v>
          </cell>
          <cell r="M46" t="str">
            <v>KwaZulu-Natal</v>
          </cell>
          <cell r="N46" t="str">
            <v>Giba Gorge Cycling Club</v>
          </cell>
          <cell r="O46" t="str">
            <v>mm@avc.co.za</v>
          </cell>
          <cell r="R46" t="str">
            <v>RSA19730512</v>
          </cell>
          <cell r="T46">
            <v>52</v>
          </cell>
          <cell r="U46" t="str">
            <v>MALE</v>
          </cell>
          <cell r="AA46">
            <v>180</v>
          </cell>
          <cell r="AB46" t="str">
            <v>RCT122010</v>
          </cell>
        </row>
        <row r="47">
          <cell r="A47" t="str">
            <v>Jacques Oets</v>
          </cell>
          <cell r="B47">
            <v>9</v>
          </cell>
          <cell r="C47" t="str">
            <v>Downhill - Run 1</v>
          </cell>
          <cell r="D47" t="str">
            <v>DOWNHILL - ALL CATEGORIES</v>
          </cell>
          <cell r="E47" t="str">
            <v>ALL AGES</v>
          </cell>
          <cell r="F47">
            <v>151320</v>
          </cell>
          <cell r="G47" t="str">
            <v>Jacques</v>
          </cell>
          <cell r="H47" t="str">
            <v>Oets</v>
          </cell>
          <cell r="I47">
            <v>0.50277777777777777</v>
          </cell>
          <cell r="J47">
            <v>8.611111111111111E-2</v>
          </cell>
          <cell r="K47">
            <v>40429</v>
          </cell>
          <cell r="L47">
            <v>1009086206083</v>
          </cell>
          <cell r="M47" t="str">
            <v>KwaZulu-Natal</v>
          </cell>
          <cell r="N47" t="str">
            <v>Giba Gorge Cycling Club</v>
          </cell>
          <cell r="O47" t="str">
            <v>28foetj@kearsney.com</v>
          </cell>
          <cell r="R47" t="str">
            <v>RSA20100908</v>
          </cell>
          <cell r="T47">
            <v>15</v>
          </cell>
          <cell r="U47" t="str">
            <v>MALE</v>
          </cell>
          <cell r="AA47">
            <v>385</v>
          </cell>
          <cell r="AB47" t="str">
            <v>RCT122017</v>
          </cell>
        </row>
        <row r="48">
          <cell r="A48" t="str">
            <v>Liam Oets</v>
          </cell>
          <cell r="B48">
            <v>29</v>
          </cell>
          <cell r="C48" t="str">
            <v>Downhill - Run 1</v>
          </cell>
          <cell r="D48" t="str">
            <v>DOWNHILL - ALL CATEGORIES</v>
          </cell>
          <cell r="E48" t="str">
            <v>ALL AGES</v>
          </cell>
          <cell r="F48">
            <v>149269</v>
          </cell>
          <cell r="G48" t="str">
            <v>Liam</v>
          </cell>
          <cell r="H48" t="str">
            <v>Oets</v>
          </cell>
          <cell r="I48">
            <v>0.52708333333333335</v>
          </cell>
          <cell r="J48">
            <v>0.11041666666666666</v>
          </cell>
          <cell r="K48">
            <v>39345</v>
          </cell>
          <cell r="L48" t="str">
            <v>0709205687086</v>
          </cell>
          <cell r="M48" t="str">
            <v>KwaZulu-Natal</v>
          </cell>
          <cell r="N48" t="str">
            <v>Giba Gorge Cycling Club</v>
          </cell>
          <cell r="O48" t="str">
            <v>jeanneoets@gmail.com</v>
          </cell>
          <cell r="P48">
            <v>846573565</v>
          </cell>
          <cell r="R48" t="str">
            <v>RSA20070920</v>
          </cell>
          <cell r="S48">
            <v>10149148291</v>
          </cell>
          <cell r="T48">
            <v>18</v>
          </cell>
          <cell r="U48" t="str">
            <v>MALE</v>
          </cell>
          <cell r="V48" t="str">
            <v>Jeanne Oets</v>
          </cell>
          <cell r="W48">
            <v>732035471</v>
          </cell>
          <cell r="X48" t="str">
            <v>Discovery</v>
          </cell>
          <cell r="Y48">
            <v>116065300</v>
          </cell>
          <cell r="Z48" t="str">
            <v>None</v>
          </cell>
          <cell r="AA48">
            <v>385</v>
          </cell>
          <cell r="AB48" t="str">
            <v>RCT122018</v>
          </cell>
        </row>
        <row r="49">
          <cell r="A49" t="str">
            <v>Gambhira Shanker</v>
          </cell>
          <cell r="B49">
            <v>165</v>
          </cell>
          <cell r="C49" t="str">
            <v>Downhill - Run 1</v>
          </cell>
          <cell r="D49" t="str">
            <v>DOWNHILL - ALL CATEGORIES</v>
          </cell>
          <cell r="E49" t="str">
            <v>ALL AGES</v>
          </cell>
          <cell r="F49">
            <v>147919</v>
          </cell>
          <cell r="G49" t="str">
            <v>Gambhira</v>
          </cell>
          <cell r="H49" t="str">
            <v>Shanker</v>
          </cell>
          <cell r="I49">
            <v>0.52569444444444446</v>
          </cell>
          <cell r="J49">
            <v>0.10902777777777778</v>
          </cell>
          <cell r="K49">
            <v>39753</v>
          </cell>
          <cell r="L49" t="str">
            <v>0811015462088</v>
          </cell>
          <cell r="M49" t="str">
            <v>KwaZulu-Natal</v>
          </cell>
          <cell r="N49" t="str">
            <v>Giba Gorge Cycling Club</v>
          </cell>
          <cell r="O49" t="str">
            <v>gambirashanker@gmail.com</v>
          </cell>
          <cell r="R49" t="str">
            <v>RSA20081101</v>
          </cell>
          <cell r="T49">
            <v>17</v>
          </cell>
          <cell r="U49" t="str">
            <v>MALE</v>
          </cell>
          <cell r="AA49">
            <v>385</v>
          </cell>
          <cell r="AB49" t="str">
            <v>RCT122056</v>
          </cell>
        </row>
        <row r="50">
          <cell r="A50" t="str">
            <v>Tahir Naidoo</v>
          </cell>
          <cell r="B50">
            <v>14</v>
          </cell>
          <cell r="C50" t="str">
            <v>Downhill - Run 1</v>
          </cell>
          <cell r="D50" t="str">
            <v>DOWNHILL - ALL CATEGORIES</v>
          </cell>
          <cell r="E50" t="str">
            <v>ALL AGES</v>
          </cell>
          <cell r="F50">
            <v>148741</v>
          </cell>
          <cell r="G50" t="str">
            <v>Tahir</v>
          </cell>
          <cell r="H50" t="str">
            <v>Naidoo</v>
          </cell>
          <cell r="I50">
            <v>0.50486111111111109</v>
          </cell>
          <cell r="J50">
            <v>8.819444444444445E-2</v>
          </cell>
          <cell r="K50">
            <v>40282</v>
          </cell>
          <cell r="L50">
            <v>1004145901089</v>
          </cell>
          <cell r="M50" t="str">
            <v>KwaZulu-Natal</v>
          </cell>
          <cell r="N50" t="str">
            <v>KZN Cycling Virtual Club</v>
          </cell>
          <cell r="O50" t="str">
            <v>nerissa@e-steel.co.za</v>
          </cell>
          <cell r="R50" t="str">
            <v>RSA20100414</v>
          </cell>
          <cell r="T50">
            <v>15</v>
          </cell>
          <cell r="U50" t="str">
            <v>MALE</v>
          </cell>
          <cell r="AA50">
            <v>385</v>
          </cell>
          <cell r="AB50" t="str">
            <v>RCT122068</v>
          </cell>
          <cell r="AC50">
            <v>1</v>
          </cell>
        </row>
        <row r="51">
          <cell r="A51" t="str">
            <v>Keagan Brand</v>
          </cell>
          <cell r="B51">
            <v>104</v>
          </cell>
          <cell r="C51" t="str">
            <v>Downhill - Run 1</v>
          </cell>
          <cell r="D51" t="str">
            <v>DOWNHILL - ALL CATEGORIES</v>
          </cell>
          <cell r="E51" t="str">
            <v>ALL AGES</v>
          </cell>
          <cell r="F51">
            <v>101729</v>
          </cell>
          <cell r="G51" t="str">
            <v>Keagan</v>
          </cell>
          <cell r="H51" t="str">
            <v>Brand</v>
          </cell>
          <cell r="I51">
            <v>0.53125</v>
          </cell>
          <cell r="J51">
            <v>0.11458333333333333</v>
          </cell>
          <cell r="K51">
            <v>38444</v>
          </cell>
          <cell r="L51" t="str">
            <v>0504025171084</v>
          </cell>
          <cell r="M51" t="str">
            <v>KwaZulu-Natal</v>
          </cell>
          <cell r="N51" t="str">
            <v>Giba Gorge Cycling Club</v>
          </cell>
          <cell r="O51" t="str">
            <v>abrand.thembanet@gmail.com</v>
          </cell>
          <cell r="P51">
            <v>837956070</v>
          </cell>
          <cell r="R51" t="str">
            <v>RSA20050402</v>
          </cell>
          <cell r="S51">
            <v>10062491020</v>
          </cell>
          <cell r="T51">
            <v>20</v>
          </cell>
          <cell r="U51" t="str">
            <v>MALE</v>
          </cell>
          <cell r="AA51">
            <v>385</v>
          </cell>
          <cell r="AB51" t="str">
            <v>RCT122069</v>
          </cell>
        </row>
        <row r="52">
          <cell r="A52" t="str">
            <v>Alastair Brand</v>
          </cell>
          <cell r="B52">
            <v>100</v>
          </cell>
          <cell r="C52" t="str">
            <v>Downhill - Run 1</v>
          </cell>
          <cell r="D52" t="str">
            <v>DOWNHILL - ALL CATEGORIES</v>
          </cell>
          <cell r="E52" t="str">
            <v>ALL AGES</v>
          </cell>
          <cell r="F52">
            <v>81009</v>
          </cell>
          <cell r="G52" t="str">
            <v>Alastair</v>
          </cell>
          <cell r="H52" t="str">
            <v>Brand</v>
          </cell>
          <cell r="I52">
            <v>0.51736111111111116</v>
          </cell>
          <cell r="J52">
            <v>0.10069444444444445</v>
          </cell>
          <cell r="K52">
            <v>24650</v>
          </cell>
          <cell r="L52">
            <v>6706275138085</v>
          </cell>
          <cell r="M52" t="str">
            <v>KwaZulu-Natal</v>
          </cell>
          <cell r="N52" t="str">
            <v>Giba Gorge Cycling Club</v>
          </cell>
          <cell r="O52" t="str">
            <v>abrand@thembanet.co.za</v>
          </cell>
          <cell r="R52" t="str">
            <v>RSA19670627</v>
          </cell>
          <cell r="S52">
            <v>10064362312</v>
          </cell>
          <cell r="T52">
            <v>58</v>
          </cell>
          <cell r="U52" t="str">
            <v>MALE</v>
          </cell>
          <cell r="AA52">
            <v>385</v>
          </cell>
          <cell r="AB52" t="str">
            <v>RCT122070</v>
          </cell>
        </row>
        <row r="53">
          <cell r="A53" t="str">
            <v>BEENIE (Andrew) Larkan</v>
          </cell>
          <cell r="B53">
            <v>3</v>
          </cell>
          <cell r="C53" t="str">
            <v>Downhill - Run 1</v>
          </cell>
          <cell r="D53" t="str">
            <v>DOWNHILL - ALL CATEGORIES</v>
          </cell>
          <cell r="E53" t="str">
            <v>ALL AGES</v>
          </cell>
          <cell r="F53">
            <v>128728</v>
          </cell>
          <cell r="G53" t="str">
            <v>BEENIE (Andrew)</v>
          </cell>
          <cell r="H53" t="str">
            <v>Larkan</v>
          </cell>
          <cell r="I53">
            <v>0.5083333333333333</v>
          </cell>
          <cell r="J53">
            <v>9.166666666666666E-2</v>
          </cell>
          <cell r="K53">
            <v>31863</v>
          </cell>
          <cell r="L53">
            <v>8703275041086</v>
          </cell>
          <cell r="M53" t="str">
            <v>KwaZulu-Natal</v>
          </cell>
          <cell r="N53" t="str">
            <v>Giba Gorge Cycling Club</v>
          </cell>
          <cell r="O53" t="str">
            <v>beenie_boy@icloud.com</v>
          </cell>
          <cell r="P53">
            <v>813806614</v>
          </cell>
          <cell r="Q53">
            <v>813806614</v>
          </cell>
          <cell r="R53" t="str">
            <v>RSA19870327</v>
          </cell>
          <cell r="T53">
            <v>38</v>
          </cell>
          <cell r="U53" t="str">
            <v>MALE</v>
          </cell>
          <cell r="AA53">
            <v>385</v>
          </cell>
          <cell r="AB53" t="str">
            <v>RCT122076</v>
          </cell>
        </row>
        <row r="54">
          <cell r="A54" t="str">
            <v>Jacques Dreyer</v>
          </cell>
          <cell r="B54">
            <v>82</v>
          </cell>
          <cell r="C54" t="str">
            <v>Downhill - Run 1</v>
          </cell>
          <cell r="D54" t="str">
            <v>DOWNHILL - ALL CATEGORIES</v>
          </cell>
          <cell r="E54" t="str">
            <v>ALL AGES</v>
          </cell>
          <cell r="F54">
            <v>42394</v>
          </cell>
          <cell r="G54" t="str">
            <v>Jacques</v>
          </cell>
          <cell r="H54" t="str">
            <v>Dreyer</v>
          </cell>
          <cell r="I54">
            <v>0.51388888888888884</v>
          </cell>
          <cell r="J54">
            <v>9.7222222222222224E-2</v>
          </cell>
          <cell r="K54">
            <v>30028</v>
          </cell>
          <cell r="L54">
            <v>8203185098086</v>
          </cell>
          <cell r="M54" t="str">
            <v>KwaZulu-Natal</v>
          </cell>
          <cell r="N54" t="str">
            <v>Ride Online (Club ROAG)</v>
          </cell>
          <cell r="O54" t="str">
            <v>jacquesdreyer@yahoo.com</v>
          </cell>
          <cell r="P54">
            <v>615043404</v>
          </cell>
          <cell r="R54" t="str">
            <v>RSA19820318</v>
          </cell>
          <cell r="T54">
            <v>43</v>
          </cell>
          <cell r="U54" t="str">
            <v>MALE</v>
          </cell>
          <cell r="V54" t="str">
            <v>Samantha Talbot</v>
          </cell>
          <cell r="W54">
            <v>839759901</v>
          </cell>
          <cell r="X54" t="str">
            <v xml:space="preserve">Momentum Medical Scheme </v>
          </cell>
          <cell r="Y54">
            <v>919113192</v>
          </cell>
          <cell r="AA54">
            <v>385</v>
          </cell>
          <cell r="AB54" t="str">
            <v>RCT122078</v>
          </cell>
        </row>
        <row r="55">
          <cell r="A55" t="str">
            <v>Nic Venter</v>
          </cell>
          <cell r="B55">
            <v>777</v>
          </cell>
          <cell r="C55" t="str">
            <v>Downhill - Run 1</v>
          </cell>
          <cell r="D55" t="str">
            <v>DOWNHILL - ALL CATEGORIES</v>
          </cell>
          <cell r="E55" t="str">
            <v>ALL AGES</v>
          </cell>
          <cell r="F55">
            <v>73918</v>
          </cell>
          <cell r="G55" t="str">
            <v>Nic</v>
          </cell>
          <cell r="H55" t="str">
            <v>Venter</v>
          </cell>
          <cell r="I55">
            <v>0.5131944444444444</v>
          </cell>
          <cell r="J55">
            <v>9.6527777777777782E-2</v>
          </cell>
          <cell r="K55">
            <v>30809</v>
          </cell>
          <cell r="L55">
            <v>8405075016082</v>
          </cell>
          <cell r="M55" t="str">
            <v>KwaZulu-Natal</v>
          </cell>
          <cell r="N55" t="str">
            <v>KZN Cycling Virtual Club</v>
          </cell>
          <cell r="O55" t="str">
            <v>still.life.designs@gmail.com</v>
          </cell>
          <cell r="P55">
            <v>847527157</v>
          </cell>
          <cell r="R55" t="str">
            <v>RSA19840507</v>
          </cell>
          <cell r="T55">
            <v>41</v>
          </cell>
          <cell r="U55" t="str">
            <v>MALE</v>
          </cell>
          <cell r="V55" t="str">
            <v>Aldine Venter</v>
          </cell>
          <cell r="W55">
            <v>614611306</v>
          </cell>
          <cell r="X55" t="str">
            <v>Medihelp</v>
          </cell>
          <cell r="Y55">
            <v>7957859</v>
          </cell>
          <cell r="AA55">
            <v>385</v>
          </cell>
          <cell r="AB55" t="str">
            <v>RCT122089</v>
          </cell>
        </row>
        <row r="56">
          <cell r="A56" t="str">
            <v>Rossouw Kruger</v>
          </cell>
          <cell r="B56">
            <v>141</v>
          </cell>
          <cell r="C56" t="str">
            <v>Downhill - Run 1</v>
          </cell>
          <cell r="D56" t="str">
            <v>DOWNHILL - EBIKE (NON UCI)</v>
          </cell>
          <cell r="E56" t="str">
            <v>19+ EBIKE</v>
          </cell>
          <cell r="F56">
            <v>151307</v>
          </cell>
          <cell r="G56" t="str">
            <v>Rossouw</v>
          </cell>
          <cell r="H56" t="str">
            <v>Kruger</v>
          </cell>
          <cell r="I56">
            <v>0.48055555555555557</v>
          </cell>
          <cell r="J56">
            <v>6.3888888888888884E-2</v>
          </cell>
          <cell r="K56">
            <v>32341</v>
          </cell>
          <cell r="L56">
            <v>8807175096080</v>
          </cell>
          <cell r="M56" t="str">
            <v>KwaZulu-Natal</v>
          </cell>
          <cell r="N56" t="str">
            <v>Giba Gorge Cycling Club</v>
          </cell>
          <cell r="O56" t="str">
            <v>rjkfieldservices@gmail.com</v>
          </cell>
          <cell r="R56" t="str">
            <v>RSA19880717</v>
          </cell>
          <cell r="T56">
            <v>37</v>
          </cell>
          <cell r="U56" t="str">
            <v>MALE</v>
          </cell>
          <cell r="AA56">
            <v>385</v>
          </cell>
          <cell r="AB56" t="str">
            <v>RCT122090</v>
          </cell>
        </row>
        <row r="57">
          <cell r="A57" t="str">
            <v>Walter Mans</v>
          </cell>
          <cell r="B57">
            <v>5</v>
          </cell>
          <cell r="C57" t="str">
            <v>Downhill - Run 1</v>
          </cell>
          <cell r="D57" t="str">
            <v>DOWNHILL - EBIKE (NON UCI)</v>
          </cell>
          <cell r="E57" t="str">
            <v>19+ EBIKE</v>
          </cell>
          <cell r="F57">
            <v>126045</v>
          </cell>
          <cell r="G57" t="str">
            <v>Walter</v>
          </cell>
          <cell r="H57" t="str">
            <v>Mans</v>
          </cell>
          <cell r="I57">
            <v>0.48333333333333334</v>
          </cell>
          <cell r="J57">
            <v>6.6666666666666666E-2</v>
          </cell>
          <cell r="K57">
            <v>23098</v>
          </cell>
          <cell r="L57">
            <v>6303285105088</v>
          </cell>
          <cell r="M57" t="str">
            <v>KwaZulu-Natal</v>
          </cell>
          <cell r="N57" t="str">
            <v>Giba Gorge Cycling Club</v>
          </cell>
          <cell r="O57" t="str">
            <v>walter.hughies@gmail.com</v>
          </cell>
          <cell r="P57">
            <v>729344745</v>
          </cell>
          <cell r="R57" t="str">
            <v>RSA19630328</v>
          </cell>
          <cell r="T57">
            <v>62</v>
          </cell>
          <cell r="U57" t="str">
            <v>MALE</v>
          </cell>
          <cell r="AA57">
            <v>385</v>
          </cell>
          <cell r="AB57" t="str">
            <v>RCT122091</v>
          </cell>
        </row>
        <row r="58">
          <cell r="A58" t="str">
            <v>Patrick Morewood</v>
          </cell>
          <cell r="B58">
            <v>1001</v>
          </cell>
          <cell r="C58" t="str">
            <v>Downhill - Run 1</v>
          </cell>
          <cell r="D58" t="str">
            <v>DOWNHILL - ALL CATEGORIES</v>
          </cell>
          <cell r="E58" t="str">
            <v>ALL AGES</v>
          </cell>
          <cell r="F58">
            <v>137831</v>
          </cell>
          <cell r="G58" t="str">
            <v>Patrick</v>
          </cell>
          <cell r="H58" t="str">
            <v>Morewood</v>
          </cell>
          <cell r="I58">
            <v>0.51597222222222228</v>
          </cell>
          <cell r="J58">
            <v>9.930555555555555E-2</v>
          </cell>
          <cell r="K58">
            <v>26393</v>
          </cell>
          <cell r="L58">
            <v>7204045016087</v>
          </cell>
          <cell r="M58" t="str">
            <v>KwaZulu-Natal</v>
          </cell>
          <cell r="N58" t="str">
            <v>Ride Online (Club ROAG)</v>
          </cell>
          <cell r="O58" t="str">
            <v>patrickmorewood@gmail.com</v>
          </cell>
          <cell r="P58" t="str">
            <v>072 025 3972</v>
          </cell>
          <cell r="R58" t="str">
            <v>RSA19720404</v>
          </cell>
          <cell r="T58">
            <v>53</v>
          </cell>
          <cell r="U58" t="str">
            <v>MALE</v>
          </cell>
          <cell r="AA58">
            <v>385</v>
          </cell>
          <cell r="AB58" t="str">
            <v>RCT122132</v>
          </cell>
        </row>
        <row r="59">
          <cell r="A59" t="str">
            <v>Benjamin Dempers</v>
          </cell>
          <cell r="B59">
            <v>1002</v>
          </cell>
          <cell r="C59" t="str">
            <v>Downhill - Run 1</v>
          </cell>
          <cell r="D59" t="str">
            <v>DOWNHILL - ALL CATEGORIES</v>
          </cell>
          <cell r="E59" t="str">
            <v>ALL AGES</v>
          </cell>
          <cell r="G59" t="str">
            <v>Benjamin</v>
          </cell>
          <cell r="H59" t="str">
            <v>Dempers</v>
          </cell>
          <cell r="I59">
            <v>0.49722222222222223</v>
          </cell>
          <cell r="J59">
            <v>8.0555555555555561E-2</v>
          </cell>
          <cell r="K59">
            <v>40077</v>
          </cell>
          <cell r="L59" t="str">
            <v>0909215190085</v>
          </cell>
          <cell r="O59" t="str">
            <v>ben.demperss@gmail.com</v>
          </cell>
          <cell r="T59">
            <v>16</v>
          </cell>
          <cell r="U59" t="str">
            <v>MALE</v>
          </cell>
          <cell r="AA59">
            <v>385</v>
          </cell>
          <cell r="AB59" t="str">
            <v>RCT122146</v>
          </cell>
          <cell r="AC59">
            <v>1</v>
          </cell>
        </row>
        <row r="60">
          <cell r="A60" t="str">
            <v>Vaughn Preston</v>
          </cell>
          <cell r="B60">
            <v>11</v>
          </cell>
          <cell r="C60" t="str">
            <v>Downhill - Run 1</v>
          </cell>
          <cell r="D60" t="str">
            <v>KZN</v>
          </cell>
          <cell r="E60" t="str">
            <v>KZNGC</v>
          </cell>
          <cell r="F60">
            <v>118962</v>
          </cell>
          <cell r="G60" t="str">
            <v>Vaughn</v>
          </cell>
          <cell r="H60" t="str">
            <v>Preston</v>
          </cell>
          <cell r="I60">
            <v>0.52500000000000002</v>
          </cell>
          <cell r="J60">
            <v>0.10833333333333334</v>
          </cell>
          <cell r="K60">
            <v>39490</v>
          </cell>
          <cell r="L60" t="str">
            <v>0802125556083</v>
          </cell>
          <cell r="M60" t="str">
            <v>KwaZulu-Natal</v>
          </cell>
          <cell r="O60" t="str">
            <v>info@savethedate.co.za</v>
          </cell>
          <cell r="R60" t="str">
            <v>RSA20080212</v>
          </cell>
          <cell r="T60">
            <v>17</v>
          </cell>
          <cell r="U60" t="str">
            <v>MALE</v>
          </cell>
          <cell r="AA60">
            <v>0</v>
          </cell>
        </row>
        <row r="61">
          <cell r="A61" t="str">
            <v>Erasmus Christoffel Botma</v>
          </cell>
          <cell r="B61">
            <v>1000</v>
          </cell>
          <cell r="C61" t="str">
            <v>Downhill - Run 1</v>
          </cell>
          <cell r="D61" t="str">
            <v>KZN</v>
          </cell>
          <cell r="E61" t="str">
            <v>KZNGC</v>
          </cell>
          <cell r="F61">
            <v>144500</v>
          </cell>
          <cell r="G61" t="str">
            <v>Erasmus Christoffel</v>
          </cell>
          <cell r="H61" t="str">
            <v>Botma</v>
          </cell>
          <cell r="I61">
            <v>0.48125000000000001</v>
          </cell>
          <cell r="J61">
            <v>6.458333333333334E-2</v>
          </cell>
          <cell r="K61">
            <v>30195</v>
          </cell>
          <cell r="L61">
            <v>8209015112088</v>
          </cell>
          <cell r="M61" t="str">
            <v>KwaZulu-Natal</v>
          </cell>
          <cell r="N61" t="str">
            <v xml:space="preserve">Shongweni Cycling Club </v>
          </cell>
          <cell r="O61" t="str">
            <v>theshopatgiba@yahoo.com</v>
          </cell>
          <cell r="P61" t="str">
            <v>083 777 1744</v>
          </cell>
          <cell r="R61" t="str">
            <v>RSA19820901</v>
          </cell>
          <cell r="T61">
            <v>43</v>
          </cell>
          <cell r="U61" t="str">
            <v>MALE</v>
          </cell>
          <cell r="V61" t="str">
            <v>Amanda Bates</v>
          </cell>
          <cell r="W61">
            <v>27795280942</v>
          </cell>
          <cell r="X61" t="str">
            <v xml:space="preserve">Momentum </v>
          </cell>
          <cell r="Y61">
            <v>910899590</v>
          </cell>
          <cell r="Z61" t="str">
            <v>1 Kidney</v>
          </cell>
          <cell r="AA61">
            <v>0</v>
          </cell>
        </row>
        <row r="62">
          <cell r="A62" t="str">
            <v>Cameron Morewood</v>
          </cell>
          <cell r="B62">
            <v>1003</v>
          </cell>
          <cell r="C62" t="str">
            <v>Downhill - Run 1</v>
          </cell>
          <cell r="D62" t="str">
            <v>KZN</v>
          </cell>
          <cell r="E62" t="str">
            <v>KZNGC</v>
          </cell>
          <cell r="F62">
            <v>144312</v>
          </cell>
          <cell r="G62" t="str">
            <v>Cameron</v>
          </cell>
          <cell r="H62" t="str">
            <v>Morewood</v>
          </cell>
          <cell r="I62">
            <v>0.52638888888888891</v>
          </cell>
          <cell r="J62">
            <v>0.10972222222222222</v>
          </cell>
          <cell r="K62">
            <v>39098</v>
          </cell>
          <cell r="L62" t="str">
            <v>0701165594089</v>
          </cell>
          <cell r="M62" t="str">
            <v>KwaZulu-Natal</v>
          </cell>
          <cell r="N62" t="str">
            <v>Ride Online (Club ROAG)</v>
          </cell>
          <cell r="O62" t="str">
            <v>cameronmorewood6@gmail.com</v>
          </cell>
          <cell r="R62" t="str">
            <v>RSA20070116</v>
          </cell>
          <cell r="S62">
            <v>10149224881</v>
          </cell>
          <cell r="T62">
            <v>18</v>
          </cell>
          <cell r="U62" t="str">
            <v>MALE</v>
          </cell>
          <cell r="AA62">
            <v>0</v>
          </cell>
        </row>
        <row r="63">
          <cell r="A63" t="str">
            <v>Robin Devitt</v>
          </cell>
          <cell r="B63">
            <v>13</v>
          </cell>
          <cell r="C63" t="str">
            <v>Downhill - Run 1</v>
          </cell>
          <cell r="D63" t="str">
            <v>KZN</v>
          </cell>
          <cell r="E63" t="str">
            <v>KZNGC</v>
          </cell>
          <cell r="F63">
            <v>87560</v>
          </cell>
          <cell r="G63" t="str">
            <v>Robin</v>
          </cell>
          <cell r="H63" t="str">
            <v>Devitt</v>
          </cell>
          <cell r="I63">
            <v>0.4826388888888889</v>
          </cell>
          <cell r="J63">
            <v>6.5972222222222224E-2</v>
          </cell>
          <cell r="K63">
            <v>32470</v>
          </cell>
          <cell r="L63">
            <v>8811235158088</v>
          </cell>
          <cell r="M63" t="str">
            <v>KwaZulu-Natal</v>
          </cell>
          <cell r="N63" t="str">
            <v>Bring It On Cycling Club</v>
          </cell>
          <cell r="O63" t="str">
            <v>iamrobindevitt@gmail.com</v>
          </cell>
          <cell r="P63">
            <v>846972173</v>
          </cell>
          <cell r="R63" t="str">
            <v>RSA19881123</v>
          </cell>
          <cell r="T63">
            <v>37</v>
          </cell>
          <cell r="U63" t="str">
            <v>MALE</v>
          </cell>
          <cell r="V63" t="str">
            <v>Jacqui</v>
          </cell>
          <cell r="W63">
            <v>832659482</v>
          </cell>
          <cell r="X63" t="str">
            <v>Discovery Health</v>
          </cell>
          <cell r="Y63">
            <v>368390251</v>
          </cell>
          <cell r="Z63" t="str">
            <v>None</v>
          </cell>
          <cell r="AA63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7CE11-96C3-48A2-B656-819B08D1AB87}">
  <dimension ref="A1:I61"/>
  <sheetViews>
    <sheetView showGridLines="0" tabSelected="1" workbookViewId="0">
      <pane ySplit="2" topLeftCell="A3" activePane="bottomLeft" state="frozen"/>
      <selection pane="bottomLeft" activeCell="L44" sqref="L44"/>
    </sheetView>
  </sheetViews>
  <sheetFormatPr defaultRowHeight="15" x14ac:dyDescent="0.25"/>
  <cols>
    <col min="1" max="1" width="11.7109375" customWidth="1"/>
    <col min="2" max="2" width="14.7109375" customWidth="1"/>
    <col min="3" max="3" width="5.28515625" customWidth="1"/>
    <col min="4" max="4" width="0.42578125" customWidth="1"/>
    <col min="5" max="5" width="5.28515625" customWidth="1"/>
    <col min="6" max="6" width="34.7109375" customWidth="1"/>
    <col min="7" max="7" width="4.85546875" customWidth="1"/>
    <col min="8" max="8" width="9.42578125" customWidth="1"/>
    <col min="9" max="9" width="11.5703125" customWidth="1"/>
    <col min="10" max="10" width="3.28515625" customWidth="1"/>
  </cols>
  <sheetData>
    <row r="1" spans="1:9" ht="47.85" customHeight="1" x14ac:dyDescent="0.25">
      <c r="D1" s="11" t="s">
        <v>328</v>
      </c>
      <c r="E1" s="12"/>
      <c r="F1" s="12"/>
    </row>
    <row r="2" spans="1:9" ht="6.2" customHeight="1" x14ac:dyDescent="0.25"/>
    <row r="3" spans="1:9" ht="0.95" customHeight="1" x14ac:dyDescent="0.25"/>
    <row r="4" spans="1:9" ht="28.5" x14ac:dyDescent="0.25">
      <c r="A4" s="1" t="s">
        <v>327</v>
      </c>
      <c r="B4" s="1" t="s">
        <v>326</v>
      </c>
      <c r="C4" s="13" t="s">
        <v>4</v>
      </c>
      <c r="D4" s="14"/>
      <c r="E4" s="10" t="s">
        <v>7</v>
      </c>
      <c r="F4" s="15" t="s">
        <v>2</v>
      </c>
      <c r="G4" s="14"/>
      <c r="H4" s="1" t="s">
        <v>1</v>
      </c>
      <c r="I4" s="1" t="s">
        <v>325</v>
      </c>
    </row>
    <row r="5" spans="1:9" ht="17.100000000000001" customHeight="1" x14ac:dyDescent="0.25">
      <c r="A5" s="8" t="s">
        <v>295</v>
      </c>
      <c r="B5" s="8" t="s">
        <v>223</v>
      </c>
      <c r="C5" s="16" t="s">
        <v>15</v>
      </c>
      <c r="D5" s="17"/>
      <c r="E5" s="7">
        <v>3</v>
      </c>
      <c r="F5" s="18" t="s">
        <v>71</v>
      </c>
      <c r="G5" s="17"/>
      <c r="H5" s="9" t="s">
        <v>300</v>
      </c>
      <c r="I5" s="9" t="s">
        <v>299</v>
      </c>
    </row>
    <row r="6" spans="1:9" ht="17.100000000000001" customHeight="1" x14ac:dyDescent="0.25">
      <c r="A6" s="8" t="s">
        <v>295</v>
      </c>
      <c r="B6" s="8" t="s">
        <v>223</v>
      </c>
      <c r="C6" s="16" t="s">
        <v>15</v>
      </c>
      <c r="D6" s="17"/>
      <c r="E6" s="7">
        <v>2</v>
      </c>
      <c r="F6" s="19" t="s">
        <v>251</v>
      </c>
      <c r="G6" s="17"/>
      <c r="H6" s="6" t="s">
        <v>324</v>
      </c>
      <c r="I6" s="6" t="str">
        <f>VLOOKUP(F6,'Overall Downhill Results'!A7:M59,10,FALSE)</f>
        <v>3:17.56</v>
      </c>
    </row>
    <row r="7" spans="1:9" ht="17.100000000000001" customHeight="1" x14ac:dyDescent="0.25">
      <c r="A7" s="8" t="s">
        <v>295</v>
      </c>
      <c r="B7" s="8" t="s">
        <v>223</v>
      </c>
      <c r="C7" s="16" t="s">
        <v>15</v>
      </c>
      <c r="D7" s="17"/>
      <c r="E7" s="7">
        <v>1</v>
      </c>
      <c r="F7" s="19" t="s">
        <v>222</v>
      </c>
      <c r="G7" s="17"/>
      <c r="H7" s="6" t="s">
        <v>323</v>
      </c>
      <c r="I7" s="6" t="str">
        <f>VLOOKUP(F7,'Overall Downhill Results'!A8:M60,10,FALSE)</f>
        <v>2:54.09</v>
      </c>
    </row>
    <row r="8" spans="1:9" ht="17.100000000000001" customHeight="1" x14ac:dyDescent="0.25">
      <c r="A8" s="8" t="s">
        <v>295</v>
      </c>
      <c r="B8" s="8" t="s">
        <v>223</v>
      </c>
      <c r="C8" s="16" t="s">
        <v>316</v>
      </c>
      <c r="D8" s="17"/>
      <c r="E8" s="7">
        <v>3</v>
      </c>
      <c r="F8" s="18" t="s">
        <v>71</v>
      </c>
      <c r="G8" s="17"/>
      <c r="H8" s="9" t="s">
        <v>300</v>
      </c>
      <c r="I8" s="9" t="s">
        <v>299</v>
      </c>
    </row>
    <row r="9" spans="1:9" ht="17.100000000000001" customHeight="1" x14ac:dyDescent="0.25">
      <c r="A9" s="8" t="s">
        <v>295</v>
      </c>
      <c r="B9" s="8" t="s">
        <v>223</v>
      </c>
      <c r="C9" s="16" t="s">
        <v>316</v>
      </c>
      <c r="D9" s="17"/>
      <c r="E9" s="7">
        <v>2</v>
      </c>
      <c r="F9" s="18" t="s">
        <v>71</v>
      </c>
      <c r="G9" s="17"/>
      <c r="H9" s="9" t="s">
        <v>300</v>
      </c>
      <c r="I9" s="9" t="s">
        <v>299</v>
      </c>
    </row>
    <row r="10" spans="1:9" ht="17.100000000000001" customHeight="1" x14ac:dyDescent="0.25">
      <c r="A10" s="8" t="s">
        <v>295</v>
      </c>
      <c r="B10" s="8" t="s">
        <v>223</v>
      </c>
      <c r="C10" s="16" t="s">
        <v>119</v>
      </c>
      <c r="D10" s="17"/>
      <c r="E10" s="7">
        <v>1</v>
      </c>
      <c r="F10" s="19" t="s">
        <v>255</v>
      </c>
      <c r="G10" s="17"/>
      <c r="H10" s="6" t="s">
        <v>298</v>
      </c>
      <c r="I10" s="6" t="str">
        <f>VLOOKUP(F10,'Overall Downhill Results'!A11:M63,10,FALSE)</f>
        <v>4:56.21</v>
      </c>
    </row>
    <row r="11" spans="1:9" ht="17.100000000000001" customHeight="1" x14ac:dyDescent="0.25">
      <c r="A11" s="8" t="s">
        <v>295</v>
      </c>
      <c r="B11" s="8" t="s">
        <v>125</v>
      </c>
      <c r="C11" s="16" t="s">
        <v>15</v>
      </c>
      <c r="D11" s="17"/>
      <c r="E11" s="7">
        <v>3</v>
      </c>
      <c r="F11" s="18" t="s">
        <v>71</v>
      </c>
      <c r="G11" s="17"/>
      <c r="H11" s="9" t="s">
        <v>300</v>
      </c>
      <c r="I11" s="9" t="s">
        <v>299</v>
      </c>
    </row>
    <row r="12" spans="1:9" ht="17.100000000000001" customHeight="1" x14ac:dyDescent="0.25">
      <c r="A12" s="8" t="s">
        <v>295</v>
      </c>
      <c r="B12" s="8" t="s">
        <v>125</v>
      </c>
      <c r="C12" s="16" t="s">
        <v>15</v>
      </c>
      <c r="D12" s="17"/>
      <c r="E12" s="7">
        <v>2</v>
      </c>
      <c r="F12" s="19" t="s">
        <v>246</v>
      </c>
      <c r="G12" s="17"/>
      <c r="H12" s="6" t="s">
        <v>322</v>
      </c>
      <c r="I12" s="6" t="str">
        <f>VLOOKUP(F12,'Overall Downhill Results'!A13:M65,10,FALSE)</f>
        <v>3:17.27</v>
      </c>
    </row>
    <row r="13" spans="1:9" ht="17.100000000000001" customHeight="1" x14ac:dyDescent="0.25">
      <c r="A13" s="8" t="s">
        <v>295</v>
      </c>
      <c r="B13" s="8" t="s">
        <v>125</v>
      </c>
      <c r="C13" s="16" t="s">
        <v>15</v>
      </c>
      <c r="D13" s="17"/>
      <c r="E13" s="7">
        <v>1</v>
      </c>
      <c r="F13" s="19" t="s">
        <v>123</v>
      </c>
      <c r="G13" s="17"/>
      <c r="H13" s="6" t="s">
        <v>321</v>
      </c>
      <c r="I13" s="6" t="str">
        <f>VLOOKUP(F13,'Overall Downhill Results'!A14:M66,10,FALSE)</f>
        <v>2:29.41</v>
      </c>
    </row>
    <row r="14" spans="1:9" ht="17.100000000000001" customHeight="1" x14ac:dyDescent="0.25">
      <c r="A14" s="8" t="s">
        <v>295</v>
      </c>
      <c r="B14" s="8" t="s">
        <v>125</v>
      </c>
      <c r="C14" s="16" t="s">
        <v>316</v>
      </c>
      <c r="D14" s="17"/>
      <c r="E14" s="7">
        <v>3</v>
      </c>
      <c r="F14" s="18" t="s">
        <v>71</v>
      </c>
      <c r="G14" s="17"/>
      <c r="H14" s="9" t="s">
        <v>300</v>
      </c>
      <c r="I14" s="9" t="s">
        <v>299</v>
      </c>
    </row>
    <row r="15" spans="1:9" ht="17.100000000000001" customHeight="1" x14ac:dyDescent="0.25">
      <c r="A15" s="8" t="s">
        <v>295</v>
      </c>
      <c r="B15" s="8" t="s">
        <v>125</v>
      </c>
      <c r="C15" s="16" t="s">
        <v>119</v>
      </c>
      <c r="D15" s="17"/>
      <c r="E15" s="7">
        <v>2</v>
      </c>
      <c r="F15" s="19" t="s">
        <v>241</v>
      </c>
      <c r="G15" s="17"/>
      <c r="H15" s="6" t="s">
        <v>297</v>
      </c>
      <c r="I15" s="6" t="str">
        <f>VLOOKUP(F15,'Overall Downhill Results'!A16:M68,10,FALSE)</f>
        <v>3:12.78</v>
      </c>
    </row>
    <row r="16" spans="1:9" ht="17.100000000000001" customHeight="1" x14ac:dyDescent="0.25">
      <c r="A16" s="8" t="s">
        <v>295</v>
      </c>
      <c r="B16" s="8" t="s">
        <v>125</v>
      </c>
      <c r="C16" s="16" t="s">
        <v>119</v>
      </c>
      <c r="D16" s="17"/>
      <c r="E16" s="7">
        <v>1</v>
      </c>
      <c r="F16" s="19" t="s">
        <v>193</v>
      </c>
      <c r="G16" s="17"/>
      <c r="H16" s="6" t="s">
        <v>296</v>
      </c>
      <c r="I16" s="6" t="str">
        <f>VLOOKUP(F16,'Overall Downhill Results'!A17:M69,10,FALSE)</f>
        <v>2:41.21</v>
      </c>
    </row>
    <row r="17" spans="1:9" ht="17.100000000000001" customHeight="1" x14ac:dyDescent="0.25">
      <c r="A17" s="8" t="s">
        <v>295</v>
      </c>
      <c r="B17" s="8" t="s">
        <v>31</v>
      </c>
      <c r="C17" s="16" t="s">
        <v>15</v>
      </c>
      <c r="D17" s="17"/>
      <c r="E17" s="7">
        <v>3</v>
      </c>
      <c r="F17" s="19" t="s">
        <v>79</v>
      </c>
      <c r="G17" s="17"/>
      <c r="H17" s="6" t="s">
        <v>320</v>
      </c>
      <c r="I17" s="6" t="str">
        <f>VLOOKUP(F17,'Overall Downhill Results'!A18:M70,10,FALSE)</f>
        <v>2:20.28</v>
      </c>
    </row>
    <row r="18" spans="1:9" ht="17.100000000000001" customHeight="1" x14ac:dyDescent="0.25">
      <c r="A18" s="8" t="s">
        <v>295</v>
      </c>
      <c r="B18" s="8" t="s">
        <v>31</v>
      </c>
      <c r="C18" s="16" t="s">
        <v>15</v>
      </c>
      <c r="D18" s="17"/>
      <c r="E18" s="7">
        <v>2</v>
      </c>
      <c r="F18" s="19" t="s">
        <v>54</v>
      </c>
      <c r="G18" s="17"/>
      <c r="H18" s="6" t="s">
        <v>319</v>
      </c>
      <c r="I18" s="6" t="str">
        <f>VLOOKUP(F18,'Overall Downhill Results'!A7:M59,10,FALSE)</f>
        <v>2:12.13</v>
      </c>
    </row>
    <row r="19" spans="1:9" ht="17.100000000000001" customHeight="1" x14ac:dyDescent="0.25">
      <c r="A19" s="8" t="s">
        <v>295</v>
      </c>
      <c r="B19" s="8" t="s">
        <v>31</v>
      </c>
      <c r="C19" s="16" t="s">
        <v>15</v>
      </c>
      <c r="D19" s="17"/>
      <c r="E19" s="7">
        <v>1</v>
      </c>
      <c r="F19" s="19" t="s">
        <v>29</v>
      </c>
      <c r="G19" s="17"/>
      <c r="H19" s="6" t="s">
        <v>304</v>
      </c>
      <c r="I19" s="6" t="str">
        <f>VLOOKUP(F19,'Overall Downhill Results'!A8:M60,10,FALSE)</f>
        <v>2:03.84</v>
      </c>
    </row>
    <row r="20" spans="1:9" ht="17.100000000000001" customHeight="1" x14ac:dyDescent="0.25">
      <c r="A20" s="8" t="s">
        <v>295</v>
      </c>
      <c r="B20" s="8" t="s">
        <v>37</v>
      </c>
      <c r="C20" s="16" t="s">
        <v>15</v>
      </c>
      <c r="D20" s="17"/>
      <c r="E20" s="7">
        <v>3</v>
      </c>
      <c r="F20" s="19" t="s">
        <v>46</v>
      </c>
      <c r="G20" s="17"/>
      <c r="H20" s="6" t="s">
        <v>318</v>
      </c>
      <c r="I20" s="6" t="str">
        <f>VLOOKUP(F20,'Overall Downhill Results'!A9:M61,10,FALSE)</f>
        <v>2:06.76</v>
      </c>
    </row>
    <row r="21" spans="1:9" ht="17.100000000000001" customHeight="1" x14ac:dyDescent="0.25">
      <c r="A21" s="8" t="s">
        <v>295</v>
      </c>
      <c r="B21" s="8" t="s">
        <v>37</v>
      </c>
      <c r="C21" s="16" t="s">
        <v>15</v>
      </c>
      <c r="D21" s="17"/>
      <c r="E21" s="7">
        <v>2</v>
      </c>
      <c r="F21" s="19" t="s">
        <v>41</v>
      </c>
      <c r="G21" s="17"/>
      <c r="H21" s="6" t="s">
        <v>317</v>
      </c>
      <c r="I21" s="6" t="str">
        <f>VLOOKUP(F21,'Overall Downhill Results'!A10:M62,10,FALSE)</f>
        <v>2:06.74</v>
      </c>
    </row>
    <row r="22" spans="1:9" ht="17.100000000000001" customHeight="1" x14ac:dyDescent="0.25">
      <c r="A22" s="8" t="s">
        <v>295</v>
      </c>
      <c r="B22" s="8" t="s">
        <v>37</v>
      </c>
      <c r="C22" s="16" t="s">
        <v>15</v>
      </c>
      <c r="D22" s="17"/>
      <c r="E22" s="7">
        <v>1</v>
      </c>
      <c r="F22" s="19" t="s">
        <v>35</v>
      </c>
      <c r="G22" s="17"/>
      <c r="H22" s="6" t="s">
        <v>305</v>
      </c>
      <c r="I22" s="6" t="str">
        <f>VLOOKUP(F22,'Overall Downhill Results'!A11:M63,10,FALSE)</f>
        <v>2:05.65</v>
      </c>
    </row>
    <row r="23" spans="1:9" ht="17.100000000000001" customHeight="1" x14ac:dyDescent="0.25">
      <c r="A23" s="8" t="s">
        <v>295</v>
      </c>
      <c r="B23" s="8" t="s">
        <v>16</v>
      </c>
      <c r="C23" s="16" t="s">
        <v>15</v>
      </c>
      <c r="D23" s="17"/>
      <c r="E23" s="7">
        <v>3</v>
      </c>
      <c r="F23" s="19" t="s">
        <v>25</v>
      </c>
      <c r="G23" s="17"/>
      <c r="H23" s="6" t="s">
        <v>303</v>
      </c>
      <c r="I23" s="6" t="str">
        <f>VLOOKUP(F23,'Overall Downhill Results'!A7:M59,10,FALSE)</f>
        <v>2:02.80</v>
      </c>
    </row>
    <row r="24" spans="1:9" ht="17.100000000000001" customHeight="1" x14ac:dyDescent="0.25">
      <c r="A24" s="8" t="s">
        <v>295</v>
      </c>
      <c r="B24" s="8" t="s">
        <v>16</v>
      </c>
      <c r="C24" s="16" t="s">
        <v>15</v>
      </c>
      <c r="D24" s="17"/>
      <c r="E24" s="7">
        <v>2</v>
      </c>
      <c r="F24" s="19" t="s">
        <v>20</v>
      </c>
      <c r="G24" s="17"/>
      <c r="H24" s="6" t="s">
        <v>302</v>
      </c>
      <c r="I24" s="6" t="str">
        <f>VLOOKUP(F24,'Overall Downhill Results'!A8:M60,10,FALSE)</f>
        <v>1:58.35</v>
      </c>
    </row>
    <row r="25" spans="1:9" ht="17.100000000000001" customHeight="1" x14ac:dyDescent="0.25">
      <c r="A25" s="8" t="s">
        <v>295</v>
      </c>
      <c r="B25" s="8" t="s">
        <v>16</v>
      </c>
      <c r="C25" s="16" t="s">
        <v>15</v>
      </c>
      <c r="D25" s="17"/>
      <c r="E25" s="7">
        <v>1</v>
      </c>
      <c r="F25" s="19" t="s">
        <v>13</v>
      </c>
      <c r="G25" s="17"/>
      <c r="H25" s="6" t="s">
        <v>301</v>
      </c>
      <c r="I25" s="6" t="str">
        <f>VLOOKUP(F25,'Overall Downhill Results'!A7:M59,10,FALSE)</f>
        <v>1:58.30</v>
      </c>
    </row>
    <row r="26" spans="1:9" ht="17.100000000000001" customHeight="1" x14ac:dyDescent="0.25">
      <c r="A26" s="8" t="s">
        <v>295</v>
      </c>
      <c r="B26" s="8" t="s">
        <v>16</v>
      </c>
      <c r="C26" s="16" t="s">
        <v>316</v>
      </c>
      <c r="D26" s="17"/>
      <c r="E26" s="7">
        <v>3</v>
      </c>
      <c r="F26" s="18" t="s">
        <v>71</v>
      </c>
      <c r="G26" s="17"/>
      <c r="H26" s="9" t="s">
        <v>300</v>
      </c>
      <c r="I26" s="9" t="s">
        <v>299</v>
      </c>
    </row>
    <row r="27" spans="1:9" ht="17.100000000000001" customHeight="1" x14ac:dyDescent="0.25">
      <c r="A27" s="8" t="s">
        <v>295</v>
      </c>
      <c r="B27" s="8" t="s">
        <v>16</v>
      </c>
      <c r="C27" s="16" t="s">
        <v>316</v>
      </c>
      <c r="D27" s="17"/>
      <c r="E27" s="7">
        <v>2</v>
      </c>
      <c r="F27" s="18" t="s">
        <v>71</v>
      </c>
      <c r="G27" s="17"/>
      <c r="H27" s="9" t="s">
        <v>300</v>
      </c>
      <c r="I27" s="9" t="s">
        <v>299</v>
      </c>
    </row>
    <row r="28" spans="1:9" ht="17.100000000000001" customHeight="1" x14ac:dyDescent="0.25">
      <c r="A28" s="8" t="s">
        <v>295</v>
      </c>
      <c r="B28" s="8" t="s">
        <v>16</v>
      </c>
      <c r="C28" s="16" t="s">
        <v>119</v>
      </c>
      <c r="D28" s="17"/>
      <c r="E28" s="7">
        <v>1</v>
      </c>
      <c r="F28" s="19" t="s">
        <v>117</v>
      </c>
      <c r="G28" s="17"/>
      <c r="H28" s="6" t="s">
        <v>294</v>
      </c>
      <c r="I28" s="6" t="str">
        <f>VLOOKUP(F28,'Overall Downhill Results'!A7:M59,10,FALSE)</f>
        <v>2:27.55</v>
      </c>
    </row>
    <row r="29" spans="1:9" ht="17.100000000000001" customHeight="1" x14ac:dyDescent="0.25">
      <c r="A29" s="8" t="s">
        <v>295</v>
      </c>
      <c r="B29" s="8" t="s">
        <v>66</v>
      </c>
      <c r="C29" s="16" t="s">
        <v>15</v>
      </c>
      <c r="D29" s="17"/>
      <c r="E29" s="7">
        <v>3</v>
      </c>
      <c r="F29" s="19" t="s">
        <v>108</v>
      </c>
      <c r="G29" s="17"/>
      <c r="H29" s="6" t="s">
        <v>315</v>
      </c>
      <c r="I29" s="6" t="str">
        <f>VLOOKUP(F29,'Overall Downhill Results'!A8:M60,10,FALSE)</f>
        <v>2:24.38</v>
      </c>
    </row>
    <row r="30" spans="1:9" ht="17.100000000000001" customHeight="1" x14ac:dyDescent="0.25">
      <c r="A30" s="8" t="s">
        <v>295</v>
      </c>
      <c r="B30" s="8" t="s">
        <v>66</v>
      </c>
      <c r="C30" s="16" t="s">
        <v>15</v>
      </c>
      <c r="D30" s="17"/>
      <c r="E30" s="7">
        <v>2</v>
      </c>
      <c r="F30" s="19" t="s">
        <v>84</v>
      </c>
      <c r="G30" s="17"/>
      <c r="H30" s="6" t="s">
        <v>314</v>
      </c>
      <c r="I30" s="6" t="str">
        <f>VLOOKUP(F30,'Overall Downhill Results'!A7:M59,10,FALSE)</f>
        <v>2:21.89</v>
      </c>
    </row>
    <row r="31" spans="1:9" ht="17.100000000000001" customHeight="1" x14ac:dyDescent="0.25">
      <c r="A31" s="8" t="s">
        <v>295</v>
      </c>
      <c r="B31" s="8" t="s">
        <v>66</v>
      </c>
      <c r="C31" s="16" t="s">
        <v>15</v>
      </c>
      <c r="D31" s="17"/>
      <c r="E31" s="7">
        <v>1</v>
      </c>
      <c r="F31" s="19" t="s">
        <v>64</v>
      </c>
      <c r="G31" s="17"/>
      <c r="H31" s="6" t="s">
        <v>313</v>
      </c>
      <c r="I31" s="6" t="str">
        <f>VLOOKUP(F28,'Overall Downhill Results'!A10:M62,10,FALSE)</f>
        <v>2:27.55</v>
      </c>
    </row>
    <row r="32" spans="1:9" ht="17.100000000000001" customHeight="1" x14ac:dyDescent="0.25">
      <c r="A32" s="8" t="s">
        <v>295</v>
      </c>
      <c r="B32" s="8" t="s">
        <v>140</v>
      </c>
      <c r="C32" s="16" t="s">
        <v>15</v>
      </c>
      <c r="D32" s="17"/>
      <c r="E32" s="7">
        <v>3</v>
      </c>
      <c r="F32" s="19" t="s">
        <v>171</v>
      </c>
      <c r="G32" s="17"/>
      <c r="H32" s="6" t="s">
        <v>312</v>
      </c>
      <c r="I32" s="6" t="str">
        <f>VLOOKUP(F32,'Overall Downhill Results'!A11:M63,10,FALSE)</f>
        <v>2:39.73</v>
      </c>
    </row>
    <row r="33" spans="1:9" ht="17.100000000000001" customHeight="1" x14ac:dyDescent="0.25">
      <c r="A33" s="8" t="s">
        <v>295</v>
      </c>
      <c r="B33" s="8" t="s">
        <v>140</v>
      </c>
      <c r="C33" s="16" t="s">
        <v>15</v>
      </c>
      <c r="D33" s="17"/>
      <c r="E33" s="7">
        <v>2</v>
      </c>
      <c r="F33" s="19" t="s">
        <v>157</v>
      </c>
      <c r="G33" s="17"/>
      <c r="H33" s="6" t="s">
        <v>311</v>
      </c>
      <c r="I33" s="6" t="str">
        <f>VLOOKUP(F33,'Overall Downhill Results'!A10:M62,10,FALSE)</f>
        <v>2:36.98</v>
      </c>
    </row>
    <row r="34" spans="1:9" ht="17.100000000000001" customHeight="1" x14ac:dyDescent="0.25">
      <c r="A34" s="8" t="s">
        <v>295</v>
      </c>
      <c r="B34" s="8" t="s">
        <v>140</v>
      </c>
      <c r="C34" s="16" t="s">
        <v>15</v>
      </c>
      <c r="D34" s="17"/>
      <c r="E34" s="7">
        <v>1</v>
      </c>
      <c r="F34" s="19" t="s">
        <v>138</v>
      </c>
      <c r="G34" s="17"/>
      <c r="H34" s="6" t="s">
        <v>310</v>
      </c>
      <c r="I34" s="6" t="str">
        <f>VLOOKUP(F31,'Overall Downhill Results'!A13:M65,10,FALSE)</f>
        <v>2:17.07</v>
      </c>
    </row>
    <row r="35" spans="1:9" ht="17.100000000000001" customHeight="1" x14ac:dyDescent="0.25">
      <c r="A35" s="8" t="s">
        <v>295</v>
      </c>
      <c r="B35" s="8" t="s">
        <v>90</v>
      </c>
      <c r="C35" s="16" t="s">
        <v>15</v>
      </c>
      <c r="D35" s="17"/>
      <c r="E35" s="7">
        <v>3</v>
      </c>
      <c r="F35" s="19" t="s">
        <v>133</v>
      </c>
      <c r="G35" s="17"/>
      <c r="H35" s="6" t="s">
        <v>309</v>
      </c>
      <c r="I35" s="6" t="str">
        <f>VLOOKUP(F35,'Overall Downhill Results'!A14:M66,10,FALSE)</f>
        <v>2:33.78</v>
      </c>
    </row>
    <row r="36" spans="1:9" ht="17.100000000000001" customHeight="1" x14ac:dyDescent="0.25">
      <c r="A36" s="8" t="s">
        <v>295</v>
      </c>
      <c r="B36" s="8" t="s">
        <v>90</v>
      </c>
      <c r="C36" s="16" t="s">
        <v>15</v>
      </c>
      <c r="D36" s="17"/>
      <c r="E36" s="7">
        <v>2</v>
      </c>
      <c r="F36" s="19" t="s">
        <v>112</v>
      </c>
      <c r="G36" s="17"/>
      <c r="H36" s="6" t="s">
        <v>308</v>
      </c>
      <c r="I36" s="6" t="str">
        <f>VLOOKUP(F36,'Overall Downhill Results'!A13:M65,10,FALSE)</f>
        <v>2:25.98</v>
      </c>
    </row>
    <row r="37" spans="1:9" ht="17.100000000000001" customHeight="1" x14ac:dyDescent="0.25">
      <c r="A37" s="8" t="s">
        <v>295</v>
      </c>
      <c r="B37" s="8" t="s">
        <v>90</v>
      </c>
      <c r="C37" s="16" t="s">
        <v>15</v>
      </c>
      <c r="D37" s="17"/>
      <c r="E37" s="7">
        <v>1</v>
      </c>
      <c r="F37" s="19" t="s">
        <v>89</v>
      </c>
      <c r="G37" s="17"/>
      <c r="H37" s="6" t="s">
        <v>307</v>
      </c>
      <c r="I37" s="6" t="str">
        <f>VLOOKUP(F34,'Overall Downhill Results'!A16:M68,10,FALSE)</f>
        <v>2:34.00</v>
      </c>
    </row>
    <row r="38" spans="1:9" ht="17.100000000000001" customHeight="1" x14ac:dyDescent="0.25">
      <c r="A38" s="8" t="s">
        <v>295</v>
      </c>
      <c r="B38" s="8" t="s">
        <v>228</v>
      </c>
      <c r="C38" s="16" t="s">
        <v>15</v>
      </c>
      <c r="D38" s="17"/>
      <c r="E38" s="7">
        <v>3</v>
      </c>
      <c r="F38" s="18" t="s">
        <v>71</v>
      </c>
      <c r="G38" s="17"/>
      <c r="H38" s="9" t="s">
        <v>300</v>
      </c>
      <c r="I38" s="9" t="s">
        <v>299</v>
      </c>
    </row>
    <row r="39" spans="1:9" ht="17.100000000000001" customHeight="1" x14ac:dyDescent="0.25">
      <c r="A39" s="8" t="s">
        <v>295</v>
      </c>
      <c r="B39" s="8" t="s">
        <v>228</v>
      </c>
      <c r="C39" s="16" t="s">
        <v>15</v>
      </c>
      <c r="D39" s="17"/>
      <c r="E39" s="7">
        <v>2</v>
      </c>
      <c r="F39" s="18" t="s">
        <v>71</v>
      </c>
      <c r="G39" s="17"/>
      <c r="H39" s="9" t="s">
        <v>300</v>
      </c>
      <c r="I39" s="9" t="s">
        <v>299</v>
      </c>
    </row>
    <row r="40" spans="1:9" ht="17.100000000000001" customHeight="1" x14ac:dyDescent="0.25">
      <c r="A40" s="8" t="s">
        <v>295</v>
      </c>
      <c r="B40" s="8" t="s">
        <v>228</v>
      </c>
      <c r="C40" s="16" t="s">
        <v>15</v>
      </c>
      <c r="D40" s="17"/>
      <c r="E40" s="7">
        <v>1</v>
      </c>
      <c r="F40" s="19" t="s">
        <v>227</v>
      </c>
      <c r="G40" s="17"/>
      <c r="H40" s="6" t="s">
        <v>306</v>
      </c>
      <c r="I40" s="6" t="str">
        <f>VLOOKUP(F40,'Overall Downhill Results'!A7:M61,10,FALSE)</f>
        <v>3:02.98</v>
      </c>
    </row>
    <row r="41" spans="1:9" ht="17.100000000000001" customHeight="1" x14ac:dyDescent="0.25">
      <c r="A41" s="8" t="s">
        <v>295</v>
      </c>
      <c r="B41" s="8" t="s">
        <v>290</v>
      </c>
      <c r="C41" s="16" t="s">
        <v>15</v>
      </c>
      <c r="D41" s="17"/>
      <c r="E41" s="7">
        <v>3</v>
      </c>
      <c r="F41" s="19" t="s">
        <v>25</v>
      </c>
      <c r="G41" s="17"/>
      <c r="H41" s="6" t="s">
        <v>303</v>
      </c>
      <c r="I41" s="6" t="str">
        <f>VLOOKUP(F41,'Overall Downhill Results'!A7:M61,10,FALSE)</f>
        <v>2:02.80</v>
      </c>
    </row>
    <row r="42" spans="1:9" ht="17.100000000000001" customHeight="1" x14ac:dyDescent="0.25">
      <c r="A42" s="8" t="s">
        <v>295</v>
      </c>
      <c r="B42" s="8" t="s">
        <v>290</v>
      </c>
      <c r="C42" s="16" t="s">
        <v>15</v>
      </c>
      <c r="D42" s="17"/>
      <c r="E42" s="7">
        <v>2</v>
      </c>
      <c r="F42" s="19" t="s">
        <v>20</v>
      </c>
      <c r="G42" s="17"/>
      <c r="H42" s="6" t="s">
        <v>302</v>
      </c>
      <c r="I42" s="6" t="str">
        <f>VLOOKUP(F42,'Overall Downhill Results'!A7:M61,10,FALSE)</f>
        <v>1:58.35</v>
      </c>
    </row>
    <row r="43" spans="1:9" ht="17.100000000000001" customHeight="1" x14ac:dyDescent="0.25">
      <c r="A43" s="8" t="s">
        <v>295</v>
      </c>
      <c r="B43" s="8" t="s">
        <v>290</v>
      </c>
      <c r="C43" s="16" t="s">
        <v>15</v>
      </c>
      <c r="D43" s="17"/>
      <c r="E43" s="7">
        <v>1</v>
      </c>
      <c r="F43" s="19" t="s">
        <v>13</v>
      </c>
      <c r="G43" s="17"/>
      <c r="H43" s="6" t="s">
        <v>301</v>
      </c>
      <c r="I43" s="6" t="str">
        <f>VLOOKUP(F43,'Overall Downhill Results'!A7:M61,10,FALSE)</f>
        <v>1:58.30</v>
      </c>
    </row>
    <row r="44" spans="1:9" ht="17.100000000000001" customHeight="1" x14ac:dyDescent="0.25">
      <c r="A44" s="8" t="s">
        <v>295</v>
      </c>
      <c r="B44" s="8" t="s">
        <v>290</v>
      </c>
      <c r="C44" s="16" t="s">
        <v>119</v>
      </c>
      <c r="D44" s="17"/>
      <c r="E44" s="7">
        <v>3</v>
      </c>
      <c r="F44" s="19" t="s">
        <v>241</v>
      </c>
      <c r="G44" s="17"/>
      <c r="H44" s="6" t="s">
        <v>297</v>
      </c>
      <c r="I44" s="6" t="str">
        <f>VLOOKUP(F44,'Overall Downhill Results'!A7:M61,10,FALSE)</f>
        <v>3:12.78</v>
      </c>
    </row>
    <row r="45" spans="1:9" ht="17.100000000000001" customHeight="1" x14ac:dyDescent="0.25">
      <c r="A45" s="8" t="s">
        <v>295</v>
      </c>
      <c r="B45" s="8" t="s">
        <v>290</v>
      </c>
      <c r="C45" s="16" t="s">
        <v>119</v>
      </c>
      <c r="D45" s="17"/>
      <c r="E45" s="7">
        <v>2</v>
      </c>
      <c r="F45" s="19" t="s">
        <v>193</v>
      </c>
      <c r="G45" s="17"/>
      <c r="H45" s="6" t="s">
        <v>296</v>
      </c>
      <c r="I45" s="6" t="str">
        <f>VLOOKUP(F45,'Overall Downhill Results'!A7:M61,10,FALSE)</f>
        <v>2:41.21</v>
      </c>
    </row>
    <row r="46" spans="1:9" ht="17.100000000000001" customHeight="1" x14ac:dyDescent="0.25">
      <c r="A46" s="8" t="s">
        <v>295</v>
      </c>
      <c r="B46" s="8" t="s">
        <v>290</v>
      </c>
      <c r="C46" s="16" t="s">
        <v>119</v>
      </c>
      <c r="D46" s="17"/>
      <c r="E46" s="7">
        <v>1</v>
      </c>
      <c r="F46" s="19" t="s">
        <v>117</v>
      </c>
      <c r="G46" s="17"/>
      <c r="H46" s="6" t="s">
        <v>294</v>
      </c>
      <c r="I46" s="6" t="str">
        <f>VLOOKUP(F46,'Overall Downhill Results'!A7:M61,10,FALSE)</f>
        <v>2:27.55</v>
      </c>
    </row>
    <row r="47" spans="1:9" ht="17.100000000000001" customHeight="1" x14ac:dyDescent="0.25">
      <c r="A47" s="8" t="s">
        <v>295</v>
      </c>
      <c r="B47" s="8" t="s">
        <v>290</v>
      </c>
      <c r="C47" s="16" t="s">
        <v>15</v>
      </c>
      <c r="D47" s="17"/>
      <c r="E47" s="7">
        <v>5</v>
      </c>
      <c r="F47" s="19" t="s">
        <v>35</v>
      </c>
      <c r="G47" s="17"/>
      <c r="H47" s="6" t="s">
        <v>305</v>
      </c>
      <c r="I47" s="6" t="str">
        <f>VLOOKUP(F47,'Overall Downhill Results'!A7:M61,10,FALSE)</f>
        <v>2:05.65</v>
      </c>
    </row>
    <row r="48" spans="1:9" ht="17.100000000000001" customHeight="1" x14ac:dyDescent="0.25">
      <c r="A48" s="8" t="s">
        <v>295</v>
      </c>
      <c r="B48" s="8" t="s">
        <v>290</v>
      </c>
      <c r="C48" s="16" t="s">
        <v>15</v>
      </c>
      <c r="D48" s="17"/>
      <c r="E48" s="7">
        <v>4</v>
      </c>
      <c r="F48" s="19" t="s">
        <v>29</v>
      </c>
      <c r="G48" s="17"/>
      <c r="H48" s="6" t="s">
        <v>304</v>
      </c>
      <c r="I48" s="6" t="str">
        <f>VLOOKUP(F48,'Overall Downhill Results'!A7:M61,10,FALSE)</f>
        <v>2:03.84</v>
      </c>
    </row>
    <row r="49" spans="1:9" ht="17.100000000000001" customHeight="1" x14ac:dyDescent="0.25">
      <c r="A49" s="8" t="s">
        <v>295</v>
      </c>
      <c r="B49" s="8" t="s">
        <v>290</v>
      </c>
      <c r="C49" s="16" t="s">
        <v>15</v>
      </c>
      <c r="D49" s="17"/>
      <c r="E49" s="7">
        <v>3</v>
      </c>
      <c r="F49" s="19" t="s">
        <v>25</v>
      </c>
      <c r="G49" s="17"/>
      <c r="H49" s="6" t="s">
        <v>303</v>
      </c>
      <c r="I49" s="6" t="str">
        <f>VLOOKUP(F49,'Overall Downhill Results'!A7:M61,10,FALSE)</f>
        <v>2:02.80</v>
      </c>
    </row>
    <row r="50" spans="1:9" ht="17.100000000000001" customHeight="1" x14ac:dyDescent="0.25">
      <c r="A50" s="8" t="s">
        <v>295</v>
      </c>
      <c r="B50" s="8" t="s">
        <v>290</v>
      </c>
      <c r="C50" s="16" t="s">
        <v>15</v>
      </c>
      <c r="D50" s="17"/>
      <c r="E50" s="7">
        <v>2</v>
      </c>
      <c r="F50" s="19" t="s">
        <v>20</v>
      </c>
      <c r="G50" s="17"/>
      <c r="H50" s="6" t="s">
        <v>302</v>
      </c>
      <c r="I50" s="6" t="str">
        <f>VLOOKUP(F50,'Overall Downhill Results'!A7:M61,10,FALSE)</f>
        <v>1:58.35</v>
      </c>
    </row>
    <row r="51" spans="1:9" ht="17.100000000000001" customHeight="1" x14ac:dyDescent="0.25">
      <c r="A51" s="8" t="s">
        <v>295</v>
      </c>
      <c r="B51" s="8" t="s">
        <v>290</v>
      </c>
      <c r="C51" s="16" t="s">
        <v>15</v>
      </c>
      <c r="D51" s="17"/>
      <c r="E51" s="7">
        <v>1</v>
      </c>
      <c r="F51" s="19" t="s">
        <v>13</v>
      </c>
      <c r="G51" s="17"/>
      <c r="H51" s="6" t="s">
        <v>301</v>
      </c>
      <c r="I51" s="6" t="str">
        <f>VLOOKUP(F51,'Overall Downhill Results'!A7:M61,10,FALSE)</f>
        <v>1:58.30</v>
      </c>
    </row>
    <row r="52" spans="1:9" ht="17.100000000000001" customHeight="1" x14ac:dyDescent="0.25">
      <c r="A52" s="8" t="s">
        <v>295</v>
      </c>
      <c r="B52" s="8" t="s">
        <v>290</v>
      </c>
      <c r="C52" s="16" t="s">
        <v>119</v>
      </c>
      <c r="D52" s="17"/>
      <c r="E52" s="7">
        <v>5</v>
      </c>
      <c r="F52" s="18" t="s">
        <v>71</v>
      </c>
      <c r="G52" s="17"/>
      <c r="H52" s="9" t="s">
        <v>300</v>
      </c>
      <c r="I52" s="9" t="s">
        <v>299</v>
      </c>
    </row>
    <row r="53" spans="1:9" ht="17.100000000000001" customHeight="1" x14ac:dyDescent="0.25">
      <c r="A53" s="8" t="s">
        <v>295</v>
      </c>
      <c r="B53" s="8" t="s">
        <v>290</v>
      </c>
      <c r="C53" s="16" t="s">
        <v>119</v>
      </c>
      <c r="D53" s="17"/>
      <c r="E53" s="7">
        <v>4</v>
      </c>
      <c r="F53" s="19" t="s">
        <v>255</v>
      </c>
      <c r="G53" s="17"/>
      <c r="H53" s="6" t="s">
        <v>298</v>
      </c>
      <c r="I53" s="6" t="str">
        <f>VLOOKUP(F53,'Overall Downhill Results'!A7:M61,10,FALSE)</f>
        <v>4:56.21</v>
      </c>
    </row>
    <row r="54" spans="1:9" ht="17.100000000000001" customHeight="1" x14ac:dyDescent="0.25">
      <c r="A54" s="8" t="s">
        <v>295</v>
      </c>
      <c r="B54" s="8" t="s">
        <v>290</v>
      </c>
      <c r="C54" s="16" t="s">
        <v>119</v>
      </c>
      <c r="D54" s="17"/>
      <c r="E54" s="7">
        <v>3</v>
      </c>
      <c r="F54" s="19" t="s">
        <v>241</v>
      </c>
      <c r="G54" s="17"/>
      <c r="H54" s="6" t="s">
        <v>297</v>
      </c>
      <c r="I54" s="6" t="str">
        <f>VLOOKUP(F54,'Overall Downhill Results'!A7:M61,10,FALSE)</f>
        <v>3:12.78</v>
      </c>
    </row>
    <row r="55" spans="1:9" ht="17.100000000000001" customHeight="1" x14ac:dyDescent="0.25">
      <c r="A55" s="8" t="s">
        <v>295</v>
      </c>
      <c r="B55" s="8" t="s">
        <v>290</v>
      </c>
      <c r="C55" s="16" t="s">
        <v>119</v>
      </c>
      <c r="D55" s="17"/>
      <c r="E55" s="7">
        <v>2</v>
      </c>
      <c r="F55" s="19" t="s">
        <v>193</v>
      </c>
      <c r="G55" s="17"/>
      <c r="H55" s="6" t="s">
        <v>296</v>
      </c>
      <c r="I55" s="6" t="str">
        <f>VLOOKUP(F55,'Overall Downhill Results'!A7:M61,10,FALSE)</f>
        <v>2:41.21</v>
      </c>
    </row>
    <row r="56" spans="1:9" ht="17.100000000000001" customHeight="1" x14ac:dyDescent="0.25">
      <c r="A56" s="8" t="s">
        <v>295</v>
      </c>
      <c r="B56" s="8" t="s">
        <v>290</v>
      </c>
      <c r="C56" s="16" t="s">
        <v>119</v>
      </c>
      <c r="D56" s="17"/>
      <c r="E56" s="7">
        <v>1</v>
      </c>
      <c r="F56" s="19" t="s">
        <v>117</v>
      </c>
      <c r="G56" s="17"/>
      <c r="H56" s="6" t="s">
        <v>294</v>
      </c>
      <c r="I56" s="6" t="str">
        <f>VLOOKUP(F56,'Overall Downhill Results'!A7:M61,10,FALSE)</f>
        <v>2:27.55</v>
      </c>
    </row>
    <row r="57" spans="1:9" ht="17.100000000000001" customHeight="1" x14ac:dyDescent="0.25">
      <c r="A57" s="8" t="s">
        <v>291</v>
      </c>
      <c r="B57" s="8" t="s">
        <v>290</v>
      </c>
      <c r="C57" s="16" t="s">
        <v>15</v>
      </c>
      <c r="D57" s="17"/>
      <c r="E57" s="7">
        <v>3</v>
      </c>
      <c r="F57" s="19" t="s">
        <v>277</v>
      </c>
      <c r="G57" s="17"/>
      <c r="H57" s="6" t="s">
        <v>293</v>
      </c>
      <c r="I57" s="5" t="s">
        <v>275</v>
      </c>
    </row>
    <row r="58" spans="1:9" ht="17.100000000000001" customHeight="1" x14ac:dyDescent="0.25">
      <c r="A58" s="8" t="s">
        <v>291</v>
      </c>
      <c r="B58" s="8" t="s">
        <v>290</v>
      </c>
      <c r="C58" s="16" t="s">
        <v>15</v>
      </c>
      <c r="D58" s="17"/>
      <c r="E58" s="7">
        <v>2</v>
      </c>
      <c r="F58" s="19" t="s">
        <v>281</v>
      </c>
      <c r="G58" s="17"/>
      <c r="H58" s="6" t="s">
        <v>292</v>
      </c>
      <c r="I58" s="5" t="s">
        <v>279</v>
      </c>
    </row>
    <row r="59" spans="1:9" ht="16.899999999999999" customHeight="1" x14ac:dyDescent="0.25">
      <c r="A59" s="8" t="s">
        <v>291</v>
      </c>
      <c r="B59" s="8" t="s">
        <v>290</v>
      </c>
      <c r="C59" s="16" t="s">
        <v>15</v>
      </c>
      <c r="D59" s="17"/>
      <c r="E59" s="7">
        <v>1</v>
      </c>
      <c r="F59" s="19" t="s">
        <v>285</v>
      </c>
      <c r="G59" s="17"/>
      <c r="H59" s="6" t="s">
        <v>289</v>
      </c>
      <c r="I59" s="5" t="s">
        <v>283</v>
      </c>
    </row>
    <row r="60" spans="1:9" ht="0" hidden="1" customHeight="1" x14ac:dyDescent="0.25"/>
    <row r="61" spans="1:9" ht="3" customHeight="1" x14ac:dyDescent="0.25"/>
  </sheetData>
  <mergeCells count="113">
    <mergeCell ref="C58:D58"/>
    <mergeCell ref="F58:G58"/>
    <mergeCell ref="C59:D59"/>
    <mergeCell ref="F59:G59"/>
    <mergeCell ref="C53:D53"/>
    <mergeCell ref="F53:G53"/>
    <mergeCell ref="C54:D54"/>
    <mergeCell ref="F54:G54"/>
    <mergeCell ref="C55:D55"/>
    <mergeCell ref="F55:G55"/>
    <mergeCell ref="C56:D56"/>
    <mergeCell ref="F56:G56"/>
    <mergeCell ref="C57:D57"/>
    <mergeCell ref="F57:G57"/>
    <mergeCell ref="C48:D48"/>
    <mergeCell ref="F48:G48"/>
    <mergeCell ref="C49:D49"/>
    <mergeCell ref="F49:G49"/>
    <mergeCell ref="C50:D50"/>
    <mergeCell ref="F50:G50"/>
    <mergeCell ref="C51:D51"/>
    <mergeCell ref="F51:G51"/>
    <mergeCell ref="C52:D52"/>
    <mergeCell ref="F52:G52"/>
    <mergeCell ref="C43:D43"/>
    <mergeCell ref="F43:G43"/>
    <mergeCell ref="C44:D44"/>
    <mergeCell ref="F44:G44"/>
    <mergeCell ref="C45:D45"/>
    <mergeCell ref="F45:G45"/>
    <mergeCell ref="C46:D46"/>
    <mergeCell ref="F46:G46"/>
    <mergeCell ref="C47:D47"/>
    <mergeCell ref="F47:G47"/>
    <mergeCell ref="C38:D38"/>
    <mergeCell ref="F38:G38"/>
    <mergeCell ref="C39:D39"/>
    <mergeCell ref="F39:G39"/>
    <mergeCell ref="C40:D40"/>
    <mergeCell ref="F40:G40"/>
    <mergeCell ref="C41:D41"/>
    <mergeCell ref="F41:G41"/>
    <mergeCell ref="C42:D42"/>
    <mergeCell ref="F42:G42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D1:F1"/>
    <mergeCell ref="C4:D4"/>
    <mergeCell ref="F4:G4"/>
    <mergeCell ref="C5:D5"/>
    <mergeCell ref="F5:G5"/>
    <mergeCell ref="C6:D6"/>
    <mergeCell ref="F6:G6"/>
    <mergeCell ref="C7:D7"/>
    <mergeCell ref="F7:G7"/>
  </mergeCells>
  <pageMargins left="0.39370078740157499" right="0.39370078740157499" top="0.39370078740157499" bottom="1.0916181102362199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Printed at 2/9/2025 7:31:56 PM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showGridLines="0" workbookViewId="0">
      <pane ySplit="4" topLeftCell="A18" activePane="bottomLeft" state="frozen"/>
      <selection pane="bottomLeft" activeCell="M59" sqref="A7:M59"/>
    </sheetView>
  </sheetViews>
  <sheetFormatPr defaultRowHeight="15" x14ac:dyDescent="0.25"/>
  <cols>
    <col min="1" max="2" width="23.140625" customWidth="1"/>
    <col min="3" max="3" width="11.140625" customWidth="1"/>
    <col min="4" max="4" width="5.42578125" customWidth="1"/>
    <col min="5" max="5" width="13.42578125" customWidth="1"/>
    <col min="6" max="6" width="7.28515625" bestFit="1" customWidth="1"/>
    <col min="7" max="7" width="5.42578125" customWidth="1"/>
    <col min="8" max="8" width="8.7109375" customWidth="1"/>
    <col min="9" max="9" width="5.42578125" customWidth="1"/>
    <col min="10" max="10" width="10.5703125" bestFit="1" customWidth="1"/>
    <col min="11" max="12" width="2.7109375" customWidth="1"/>
    <col min="13" max="13" width="5.42578125" customWidth="1"/>
    <col min="14" max="14" width="0" hidden="1" customWidth="1"/>
    <col min="15" max="15" width="0.28515625" customWidth="1"/>
  </cols>
  <sheetData>
    <row r="1" spans="1:13" ht="0.95" customHeight="1" x14ac:dyDescent="0.25"/>
    <row r="2" spans="1:13" ht="39.75" customHeight="1" x14ac:dyDescent="0.25">
      <c r="A2" s="21" t="s">
        <v>0</v>
      </c>
      <c r="B2" s="12"/>
      <c r="C2" s="12"/>
      <c r="D2" s="12"/>
      <c r="E2" s="12"/>
      <c r="F2" s="12"/>
      <c r="G2" s="12"/>
    </row>
    <row r="3" spans="1:13" ht="1.7" customHeight="1" x14ac:dyDescent="0.25"/>
    <row r="4" spans="1:13" ht="5.0999999999999996" customHeight="1" x14ac:dyDescent="0.25"/>
    <row r="5" spans="1:13" ht="5.45" customHeight="1" x14ac:dyDescent="0.25"/>
    <row r="6" spans="1:13" ht="28.5" x14ac:dyDescent="0.25">
      <c r="A6" s="1" t="s">
        <v>2</v>
      </c>
      <c r="B6" s="1" t="s">
        <v>1</v>
      </c>
      <c r="C6" s="1" t="s">
        <v>287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7</v>
      </c>
      <c r="J6" s="1" t="s">
        <v>9</v>
      </c>
      <c r="K6" s="15" t="s">
        <v>10</v>
      </c>
      <c r="L6" s="14"/>
      <c r="M6" s="1" t="s">
        <v>11</v>
      </c>
    </row>
    <row r="7" spans="1:13" ht="15" customHeight="1" x14ac:dyDescent="0.25">
      <c r="A7" s="2" t="s">
        <v>13</v>
      </c>
      <c r="B7" s="2" t="s">
        <v>12</v>
      </c>
      <c r="C7" s="2">
        <v>137826</v>
      </c>
      <c r="D7" s="2" t="s">
        <v>15</v>
      </c>
      <c r="E7" s="2" t="s">
        <v>16</v>
      </c>
      <c r="F7" s="2" t="s">
        <v>17</v>
      </c>
      <c r="G7" s="2">
        <v>1</v>
      </c>
      <c r="H7" s="3" t="s">
        <v>18</v>
      </c>
      <c r="I7" s="2">
        <v>1</v>
      </c>
      <c r="J7" s="3" t="s">
        <v>18</v>
      </c>
      <c r="K7" s="20">
        <v>1</v>
      </c>
      <c r="L7" s="17"/>
      <c r="M7" s="2">
        <v>1</v>
      </c>
    </row>
    <row r="8" spans="1:13" x14ac:dyDescent="0.25">
      <c r="A8" s="2" t="s">
        <v>20</v>
      </c>
      <c r="B8" s="2" t="s">
        <v>19</v>
      </c>
      <c r="C8" s="2">
        <v>101729</v>
      </c>
      <c r="D8" s="2" t="s">
        <v>15</v>
      </c>
      <c r="E8" s="2" t="s">
        <v>16</v>
      </c>
      <c r="F8" s="2" t="s">
        <v>22</v>
      </c>
      <c r="G8" s="2">
        <v>2</v>
      </c>
      <c r="H8" s="3" t="s">
        <v>23</v>
      </c>
      <c r="I8" s="2">
        <v>2</v>
      </c>
      <c r="J8" s="3" t="s">
        <v>23</v>
      </c>
      <c r="K8" s="20">
        <v>2</v>
      </c>
      <c r="L8" s="17"/>
      <c r="M8" s="2">
        <v>2</v>
      </c>
    </row>
    <row r="9" spans="1:13" x14ac:dyDescent="0.25">
      <c r="A9" s="2" t="s">
        <v>25</v>
      </c>
      <c r="B9" s="2" t="s">
        <v>24</v>
      </c>
      <c r="C9" s="2">
        <v>138813</v>
      </c>
      <c r="D9" s="2" t="s">
        <v>15</v>
      </c>
      <c r="E9" s="2" t="s">
        <v>16</v>
      </c>
      <c r="F9" s="2" t="s">
        <v>26</v>
      </c>
      <c r="G9" s="2">
        <v>3</v>
      </c>
      <c r="H9" s="3" t="s">
        <v>27</v>
      </c>
      <c r="I9" s="2">
        <v>3</v>
      </c>
      <c r="J9" s="3" t="s">
        <v>27</v>
      </c>
      <c r="K9" s="20">
        <v>3</v>
      </c>
      <c r="L9" s="17"/>
      <c r="M9" s="2">
        <v>3</v>
      </c>
    </row>
    <row r="10" spans="1:13" x14ac:dyDescent="0.25">
      <c r="A10" s="2" t="s">
        <v>29</v>
      </c>
      <c r="B10" s="2" t="s">
        <v>28</v>
      </c>
      <c r="C10" s="2">
        <v>143353</v>
      </c>
      <c r="D10" s="2" t="s">
        <v>15</v>
      </c>
      <c r="E10" s="2" t="s">
        <v>31</v>
      </c>
      <c r="F10" s="2" t="s">
        <v>32</v>
      </c>
      <c r="G10" s="2">
        <v>5</v>
      </c>
      <c r="H10" s="3" t="s">
        <v>33</v>
      </c>
      <c r="I10" s="2">
        <v>4</v>
      </c>
      <c r="J10" s="3" t="s">
        <v>33</v>
      </c>
      <c r="K10" s="20">
        <v>1</v>
      </c>
      <c r="L10" s="17"/>
      <c r="M10" s="2">
        <v>4</v>
      </c>
    </row>
    <row r="11" spans="1:13" x14ac:dyDescent="0.25">
      <c r="A11" s="2" t="s">
        <v>35</v>
      </c>
      <c r="B11" s="2" t="s">
        <v>34</v>
      </c>
      <c r="C11" s="2">
        <v>147919</v>
      </c>
      <c r="D11" s="2" t="s">
        <v>15</v>
      </c>
      <c r="E11" s="2" t="s">
        <v>37</v>
      </c>
      <c r="F11" s="2" t="s">
        <v>38</v>
      </c>
      <c r="G11" s="2">
        <v>4</v>
      </c>
      <c r="H11" s="3" t="s">
        <v>39</v>
      </c>
      <c r="I11" s="2">
        <v>5</v>
      </c>
      <c r="J11" s="3" t="s">
        <v>39</v>
      </c>
      <c r="K11" s="20">
        <v>1</v>
      </c>
      <c r="L11" s="17"/>
      <c r="M11" s="2">
        <v>5</v>
      </c>
    </row>
    <row r="12" spans="1:13" x14ac:dyDescent="0.25">
      <c r="A12" s="2" t="s">
        <v>41</v>
      </c>
      <c r="B12" s="2" t="s">
        <v>40</v>
      </c>
      <c r="C12" s="2">
        <v>149269</v>
      </c>
      <c r="D12" s="2" t="s">
        <v>15</v>
      </c>
      <c r="E12" s="2" t="s">
        <v>37</v>
      </c>
      <c r="F12" s="2" t="s">
        <v>43</v>
      </c>
      <c r="G12" s="2">
        <v>6</v>
      </c>
      <c r="H12" s="3" t="s">
        <v>44</v>
      </c>
      <c r="I12" s="2">
        <v>6</v>
      </c>
      <c r="J12" s="3" t="s">
        <v>44</v>
      </c>
      <c r="K12" s="20">
        <v>2</v>
      </c>
      <c r="L12" s="17"/>
      <c r="M12" s="2">
        <v>6</v>
      </c>
    </row>
    <row r="13" spans="1:13" x14ac:dyDescent="0.25">
      <c r="A13" s="2" t="s">
        <v>46</v>
      </c>
      <c r="B13" s="2" t="s">
        <v>45</v>
      </c>
      <c r="C13" s="2">
        <v>144312</v>
      </c>
      <c r="D13" s="2" t="s">
        <v>15</v>
      </c>
      <c r="E13" s="2" t="s">
        <v>37</v>
      </c>
      <c r="F13" s="2" t="s">
        <v>47</v>
      </c>
      <c r="G13" s="2">
        <v>7</v>
      </c>
      <c r="H13" s="3" t="s">
        <v>48</v>
      </c>
      <c r="I13" s="2">
        <v>7</v>
      </c>
      <c r="J13" s="3" t="s">
        <v>48</v>
      </c>
      <c r="K13" s="20">
        <v>3</v>
      </c>
      <c r="L13" s="17"/>
      <c r="M13" s="2">
        <v>7</v>
      </c>
    </row>
    <row r="14" spans="1:13" x14ac:dyDescent="0.25">
      <c r="A14" s="2" t="s">
        <v>50</v>
      </c>
      <c r="B14" s="2" t="s">
        <v>49</v>
      </c>
      <c r="C14" s="2">
        <v>133035</v>
      </c>
      <c r="D14" s="2" t="s">
        <v>15</v>
      </c>
      <c r="E14" s="2" t="s">
        <v>37</v>
      </c>
      <c r="F14" s="2" t="s">
        <v>52</v>
      </c>
      <c r="G14" s="2">
        <v>10</v>
      </c>
      <c r="H14" s="3" t="s">
        <v>32</v>
      </c>
      <c r="I14" s="2">
        <v>8</v>
      </c>
      <c r="J14" s="3" t="s">
        <v>32</v>
      </c>
      <c r="K14" s="20">
        <v>4</v>
      </c>
      <c r="L14" s="17"/>
      <c r="M14" s="2">
        <v>8</v>
      </c>
    </row>
    <row r="15" spans="1:13" ht="25.5" x14ac:dyDescent="0.25">
      <c r="A15" s="2" t="s">
        <v>54</v>
      </c>
      <c r="B15" s="2" t="s">
        <v>53</v>
      </c>
      <c r="C15" s="2">
        <v>141462</v>
      </c>
      <c r="D15" s="2" t="s">
        <v>15</v>
      </c>
      <c r="E15" s="2" t="s">
        <v>31</v>
      </c>
      <c r="F15" s="2" t="s">
        <v>56</v>
      </c>
      <c r="G15" s="2">
        <v>8</v>
      </c>
      <c r="H15" s="3" t="s">
        <v>57</v>
      </c>
      <c r="I15" s="2">
        <v>9</v>
      </c>
      <c r="J15" s="3" t="s">
        <v>57</v>
      </c>
      <c r="K15" s="20">
        <v>2</v>
      </c>
      <c r="L15" s="17"/>
      <c r="M15" s="2">
        <v>9</v>
      </c>
    </row>
    <row r="16" spans="1:13" x14ac:dyDescent="0.25">
      <c r="A16" s="2" t="s">
        <v>59</v>
      </c>
      <c r="B16" s="2" t="s">
        <v>58</v>
      </c>
      <c r="C16" s="2">
        <v>148703</v>
      </c>
      <c r="D16" s="2" t="s">
        <v>15</v>
      </c>
      <c r="E16" s="2" t="s">
        <v>16</v>
      </c>
      <c r="F16" s="2" t="s">
        <v>61</v>
      </c>
      <c r="G16" s="2">
        <v>9</v>
      </c>
      <c r="H16" s="3" t="s">
        <v>62</v>
      </c>
      <c r="I16" s="2">
        <v>22</v>
      </c>
      <c r="J16" s="3" t="s">
        <v>61</v>
      </c>
      <c r="K16" s="20">
        <v>4</v>
      </c>
      <c r="L16" s="17"/>
      <c r="M16" s="2">
        <v>10</v>
      </c>
    </row>
    <row r="17" spans="1:13" ht="25.5" x14ac:dyDescent="0.25">
      <c r="A17" s="2" t="s">
        <v>64</v>
      </c>
      <c r="B17" s="2" t="s">
        <v>63</v>
      </c>
      <c r="C17" s="2">
        <v>151302</v>
      </c>
      <c r="D17" s="2" t="s">
        <v>15</v>
      </c>
      <c r="E17" s="2" t="s">
        <v>66</v>
      </c>
      <c r="F17" s="2" t="s">
        <v>67</v>
      </c>
      <c r="G17" s="2">
        <v>12</v>
      </c>
      <c r="H17" s="3" t="s">
        <v>68</v>
      </c>
      <c r="I17" s="2">
        <v>10</v>
      </c>
      <c r="J17" s="3" t="s">
        <v>68</v>
      </c>
      <c r="K17" s="20">
        <v>1</v>
      </c>
      <c r="L17" s="17"/>
      <c r="M17" s="2">
        <v>11</v>
      </c>
    </row>
    <row r="18" spans="1:13" x14ac:dyDescent="0.25">
      <c r="A18" s="2" t="s">
        <v>70</v>
      </c>
      <c r="B18" s="2" t="s">
        <v>69</v>
      </c>
      <c r="C18" s="2">
        <v>0</v>
      </c>
      <c r="D18" s="2" t="s">
        <v>15</v>
      </c>
      <c r="E18" s="2" t="s">
        <v>37</v>
      </c>
      <c r="F18" s="2" t="s">
        <v>72</v>
      </c>
      <c r="G18" s="2">
        <v>13</v>
      </c>
      <c r="H18" s="3" t="s">
        <v>73</v>
      </c>
      <c r="I18" s="2">
        <v>11</v>
      </c>
      <c r="J18" s="3" t="s">
        <v>73</v>
      </c>
      <c r="K18" s="20">
        <v>5</v>
      </c>
      <c r="L18" s="17"/>
      <c r="M18" s="2">
        <v>12</v>
      </c>
    </row>
    <row r="19" spans="1:13" x14ac:dyDescent="0.25">
      <c r="A19" s="2" t="s">
        <v>75</v>
      </c>
      <c r="B19" s="2" t="s">
        <v>74</v>
      </c>
      <c r="C19" s="2">
        <v>142990</v>
      </c>
      <c r="D19" s="2" t="s">
        <v>15</v>
      </c>
      <c r="E19" s="2" t="s">
        <v>16</v>
      </c>
      <c r="F19" s="2" t="s">
        <v>73</v>
      </c>
      <c r="G19" s="2">
        <v>11</v>
      </c>
      <c r="H19" s="3" t="s">
        <v>77</v>
      </c>
      <c r="I19" s="2">
        <v>13</v>
      </c>
      <c r="J19" s="3" t="s">
        <v>73</v>
      </c>
      <c r="K19" s="20">
        <v>5</v>
      </c>
      <c r="L19" s="17"/>
      <c r="M19" s="2">
        <v>13</v>
      </c>
    </row>
    <row r="20" spans="1:13" x14ac:dyDescent="0.25">
      <c r="A20" s="2" t="s">
        <v>79</v>
      </c>
      <c r="B20" s="2" t="s">
        <v>78</v>
      </c>
      <c r="C20" s="2">
        <v>148741</v>
      </c>
      <c r="D20" s="2" t="s">
        <v>15</v>
      </c>
      <c r="E20" s="2" t="s">
        <v>31</v>
      </c>
      <c r="F20" s="2" t="s">
        <v>81</v>
      </c>
      <c r="G20" s="2">
        <v>19</v>
      </c>
      <c r="H20" s="3" t="s">
        <v>82</v>
      </c>
      <c r="I20" s="2">
        <v>12</v>
      </c>
      <c r="J20" s="3" t="s">
        <v>82</v>
      </c>
      <c r="K20" s="20">
        <v>3</v>
      </c>
      <c r="L20" s="17"/>
      <c r="M20" s="2">
        <v>14</v>
      </c>
    </row>
    <row r="21" spans="1:13" x14ac:dyDescent="0.25">
      <c r="A21" s="2" t="s">
        <v>84</v>
      </c>
      <c r="B21" s="2" t="s">
        <v>83</v>
      </c>
      <c r="C21" s="2">
        <v>148089</v>
      </c>
      <c r="D21" s="2" t="s">
        <v>15</v>
      </c>
      <c r="E21" s="2" t="s">
        <v>66</v>
      </c>
      <c r="F21" s="2" t="s">
        <v>86</v>
      </c>
      <c r="G21" s="2">
        <v>21</v>
      </c>
      <c r="H21" s="3" t="s">
        <v>87</v>
      </c>
      <c r="I21" s="2">
        <v>14</v>
      </c>
      <c r="J21" s="3" t="s">
        <v>87</v>
      </c>
      <c r="K21" s="20">
        <v>2</v>
      </c>
      <c r="L21" s="17"/>
      <c r="M21" s="2">
        <v>15</v>
      </c>
    </row>
    <row r="22" spans="1:13" x14ac:dyDescent="0.25">
      <c r="A22" s="2" t="s">
        <v>89</v>
      </c>
      <c r="B22" s="2" t="s">
        <v>88</v>
      </c>
      <c r="C22" s="2">
        <v>137831</v>
      </c>
      <c r="D22" s="2" t="s">
        <v>15</v>
      </c>
      <c r="E22" s="2" t="s">
        <v>90</v>
      </c>
      <c r="F22" s="2" t="s">
        <v>91</v>
      </c>
      <c r="G22" s="2">
        <v>18</v>
      </c>
      <c r="H22" s="3" t="s">
        <v>92</v>
      </c>
      <c r="I22" s="2">
        <v>15</v>
      </c>
      <c r="J22" s="3" t="s">
        <v>92</v>
      </c>
      <c r="K22" s="20">
        <v>1</v>
      </c>
      <c r="L22" s="17"/>
      <c r="M22" s="2">
        <v>16</v>
      </c>
    </row>
    <row r="23" spans="1:13" x14ac:dyDescent="0.25">
      <c r="A23" s="2" t="s">
        <v>94</v>
      </c>
      <c r="B23" s="2" t="s">
        <v>93</v>
      </c>
      <c r="C23" s="2">
        <v>0</v>
      </c>
      <c r="D23" s="2" t="s">
        <v>15</v>
      </c>
      <c r="E23" s="2" t="s">
        <v>16</v>
      </c>
      <c r="F23" s="2" t="s">
        <v>95</v>
      </c>
      <c r="G23" s="2">
        <v>16</v>
      </c>
      <c r="H23" s="3" t="s">
        <v>96</v>
      </c>
      <c r="I23" s="2">
        <v>16</v>
      </c>
      <c r="J23" s="3" t="s">
        <v>96</v>
      </c>
      <c r="K23" s="20">
        <v>6</v>
      </c>
      <c r="L23" s="17"/>
      <c r="M23" s="2">
        <v>17</v>
      </c>
    </row>
    <row r="24" spans="1:13" x14ac:dyDescent="0.25">
      <c r="A24" s="2" t="s">
        <v>98</v>
      </c>
      <c r="B24" s="2" t="s">
        <v>97</v>
      </c>
      <c r="C24" s="2">
        <v>148712</v>
      </c>
      <c r="D24" s="2" t="s">
        <v>15</v>
      </c>
      <c r="E24" s="2" t="s">
        <v>31</v>
      </c>
      <c r="F24" s="2" t="s">
        <v>100</v>
      </c>
      <c r="G24" s="2">
        <v>14</v>
      </c>
      <c r="H24" s="3" t="s">
        <v>101</v>
      </c>
      <c r="I24" s="2">
        <v>20</v>
      </c>
      <c r="J24" s="3" t="s">
        <v>100</v>
      </c>
      <c r="K24" s="20">
        <v>4</v>
      </c>
      <c r="L24" s="17"/>
      <c r="M24" s="2">
        <v>18</v>
      </c>
    </row>
    <row r="25" spans="1:13" x14ac:dyDescent="0.25">
      <c r="A25" s="2" t="s">
        <v>103</v>
      </c>
      <c r="B25" s="2" t="s">
        <v>102</v>
      </c>
      <c r="C25" s="2">
        <v>151320</v>
      </c>
      <c r="D25" s="2" t="s">
        <v>15</v>
      </c>
      <c r="E25" s="2" t="s">
        <v>31</v>
      </c>
      <c r="F25" s="2" t="s">
        <v>105</v>
      </c>
      <c r="G25" s="2">
        <v>17</v>
      </c>
      <c r="H25" s="3" t="s">
        <v>106</v>
      </c>
      <c r="I25" s="2">
        <v>17</v>
      </c>
      <c r="J25" s="3" t="s">
        <v>106</v>
      </c>
      <c r="K25" s="20">
        <v>5</v>
      </c>
      <c r="L25" s="17"/>
      <c r="M25" s="2">
        <v>19</v>
      </c>
    </row>
    <row r="26" spans="1:13" x14ac:dyDescent="0.25">
      <c r="A26" s="2" t="s">
        <v>108</v>
      </c>
      <c r="B26" s="2" t="s">
        <v>107</v>
      </c>
      <c r="C26" s="2">
        <v>0</v>
      </c>
      <c r="D26" s="2" t="s">
        <v>15</v>
      </c>
      <c r="E26" s="2" t="s">
        <v>66</v>
      </c>
      <c r="F26" s="2" t="s">
        <v>109</v>
      </c>
      <c r="G26" s="2">
        <v>15</v>
      </c>
      <c r="H26" s="3" t="s">
        <v>110</v>
      </c>
      <c r="I26" s="2">
        <v>18</v>
      </c>
      <c r="J26" s="3" t="s">
        <v>110</v>
      </c>
      <c r="K26" s="20">
        <v>3</v>
      </c>
      <c r="L26" s="17"/>
      <c r="M26" s="2">
        <v>20</v>
      </c>
    </row>
    <row r="27" spans="1:13" x14ac:dyDescent="0.25">
      <c r="A27" s="2" t="s">
        <v>112</v>
      </c>
      <c r="B27" s="2" t="s">
        <v>111</v>
      </c>
      <c r="C27" s="2">
        <v>81009</v>
      </c>
      <c r="D27" s="2" t="s">
        <v>15</v>
      </c>
      <c r="E27" s="2" t="s">
        <v>90</v>
      </c>
      <c r="F27" s="2" t="s">
        <v>114</v>
      </c>
      <c r="G27" s="2">
        <v>20</v>
      </c>
      <c r="H27" s="3" t="s">
        <v>115</v>
      </c>
      <c r="I27" s="2">
        <v>19</v>
      </c>
      <c r="J27" s="3" t="s">
        <v>115</v>
      </c>
      <c r="K27" s="20">
        <v>2</v>
      </c>
      <c r="L27" s="17"/>
      <c r="M27" s="2">
        <v>21</v>
      </c>
    </row>
    <row r="28" spans="1:13" x14ac:dyDescent="0.25">
      <c r="A28" s="2" t="s">
        <v>117</v>
      </c>
      <c r="B28" s="2" t="s">
        <v>116</v>
      </c>
      <c r="C28" s="2">
        <v>142337</v>
      </c>
      <c r="D28" s="2" t="s">
        <v>119</v>
      </c>
      <c r="E28" s="2" t="s">
        <v>16</v>
      </c>
      <c r="F28" s="2" t="s">
        <v>120</v>
      </c>
      <c r="G28" s="2">
        <v>1</v>
      </c>
      <c r="H28" s="3" t="s">
        <v>121</v>
      </c>
      <c r="I28" s="2">
        <v>1</v>
      </c>
      <c r="J28" s="3" t="s">
        <v>120</v>
      </c>
      <c r="K28" s="20">
        <v>1</v>
      </c>
      <c r="L28" s="17"/>
      <c r="M28" s="2">
        <v>1</v>
      </c>
    </row>
    <row r="29" spans="1:13" ht="25.5" x14ac:dyDescent="0.25">
      <c r="A29" s="2" t="s">
        <v>123</v>
      </c>
      <c r="B29" s="2" t="s">
        <v>122</v>
      </c>
      <c r="C29" s="2">
        <v>147076</v>
      </c>
      <c r="D29" s="2" t="s">
        <v>15</v>
      </c>
      <c r="E29" s="2" t="s">
        <v>125</v>
      </c>
      <c r="F29" s="2" t="s">
        <v>126</v>
      </c>
      <c r="G29" s="2">
        <v>23</v>
      </c>
      <c r="H29" s="3" t="s">
        <v>127</v>
      </c>
      <c r="I29" s="2">
        <v>21</v>
      </c>
      <c r="J29" s="3" t="s">
        <v>127</v>
      </c>
      <c r="K29" s="20">
        <v>1</v>
      </c>
      <c r="L29" s="17"/>
      <c r="M29" s="2">
        <v>22</v>
      </c>
    </row>
    <row r="30" spans="1:13" x14ac:dyDescent="0.25">
      <c r="A30" s="2" t="s">
        <v>129</v>
      </c>
      <c r="B30" s="2" t="s">
        <v>128</v>
      </c>
      <c r="C30" s="2">
        <v>0</v>
      </c>
      <c r="D30" s="2" t="s">
        <v>15</v>
      </c>
      <c r="E30" s="2" t="s">
        <v>37</v>
      </c>
      <c r="F30" s="2" t="s">
        <v>130</v>
      </c>
      <c r="G30" s="2">
        <v>22</v>
      </c>
      <c r="H30" s="3" t="s">
        <v>131</v>
      </c>
      <c r="I30" s="2">
        <v>44</v>
      </c>
      <c r="J30" s="3" t="s">
        <v>130</v>
      </c>
      <c r="K30" s="20">
        <v>6</v>
      </c>
      <c r="L30" s="17"/>
      <c r="M30" s="2">
        <v>23</v>
      </c>
    </row>
    <row r="31" spans="1:13" x14ac:dyDescent="0.25">
      <c r="A31" s="2" t="s">
        <v>133</v>
      </c>
      <c r="B31" s="2" t="s">
        <v>132</v>
      </c>
      <c r="C31" s="2">
        <v>139529</v>
      </c>
      <c r="D31" s="2" t="s">
        <v>15</v>
      </c>
      <c r="E31" s="2" t="s">
        <v>90</v>
      </c>
      <c r="F31" s="2" t="s">
        <v>135</v>
      </c>
      <c r="G31" s="2">
        <v>24</v>
      </c>
      <c r="H31" s="3" t="s">
        <v>136</v>
      </c>
      <c r="I31" s="2">
        <v>25</v>
      </c>
      <c r="J31" s="3" t="s">
        <v>135</v>
      </c>
      <c r="K31" s="20">
        <v>3</v>
      </c>
      <c r="L31" s="17"/>
      <c r="M31" s="2">
        <v>24</v>
      </c>
    </row>
    <row r="32" spans="1:13" x14ac:dyDescent="0.25">
      <c r="A32" s="2" t="s">
        <v>138</v>
      </c>
      <c r="B32" s="2" t="s">
        <v>137</v>
      </c>
      <c r="C32" s="2">
        <v>42394</v>
      </c>
      <c r="D32" s="2" t="s">
        <v>15</v>
      </c>
      <c r="E32" s="2" t="s">
        <v>140</v>
      </c>
      <c r="F32" s="2" t="s">
        <v>141</v>
      </c>
      <c r="G32" s="2">
        <v>25</v>
      </c>
      <c r="H32" s="3" t="s">
        <v>142</v>
      </c>
      <c r="I32" s="2">
        <v>23</v>
      </c>
      <c r="J32" s="3" t="s">
        <v>142</v>
      </c>
      <c r="K32" s="20">
        <v>1</v>
      </c>
      <c r="L32" s="17"/>
      <c r="M32" s="2">
        <v>25</v>
      </c>
    </row>
    <row r="33" spans="1:13" x14ac:dyDescent="0.25">
      <c r="A33" s="2" t="s">
        <v>144</v>
      </c>
      <c r="B33" s="2" t="s">
        <v>143</v>
      </c>
      <c r="C33" s="2">
        <v>0</v>
      </c>
      <c r="D33" s="2" t="s">
        <v>15</v>
      </c>
      <c r="E33" s="2" t="s">
        <v>37</v>
      </c>
      <c r="F33" s="2" t="s">
        <v>145</v>
      </c>
      <c r="G33" s="2">
        <v>32</v>
      </c>
      <c r="H33" s="3" t="s">
        <v>146</v>
      </c>
      <c r="I33" s="2">
        <v>24</v>
      </c>
      <c r="J33" s="3" t="s">
        <v>146</v>
      </c>
      <c r="K33" s="20">
        <v>7</v>
      </c>
      <c r="L33" s="17"/>
      <c r="M33" s="2">
        <v>26</v>
      </c>
    </row>
    <row r="34" spans="1:13" x14ac:dyDescent="0.25">
      <c r="A34" s="2" t="s">
        <v>148</v>
      </c>
      <c r="B34" s="2" t="s">
        <v>147</v>
      </c>
      <c r="C34" s="2">
        <v>0</v>
      </c>
      <c r="D34" s="2" t="s">
        <v>15</v>
      </c>
      <c r="E34" s="2" t="s">
        <v>31</v>
      </c>
      <c r="F34" s="2" t="s">
        <v>149</v>
      </c>
      <c r="G34" s="2">
        <v>26</v>
      </c>
      <c r="H34" s="3" t="s">
        <v>150</v>
      </c>
      <c r="I34" s="2">
        <v>29</v>
      </c>
      <c r="J34" s="3" t="s">
        <v>149</v>
      </c>
      <c r="K34" s="20">
        <v>6</v>
      </c>
      <c r="L34" s="17"/>
      <c r="M34" s="2">
        <v>27</v>
      </c>
    </row>
    <row r="35" spans="1:13" x14ac:dyDescent="0.25">
      <c r="A35" s="2" t="s">
        <v>152</v>
      </c>
      <c r="B35" s="2" t="s">
        <v>151</v>
      </c>
      <c r="C35" s="2">
        <v>151259</v>
      </c>
      <c r="D35" s="2" t="s">
        <v>15</v>
      </c>
      <c r="E35" s="2" t="s">
        <v>66</v>
      </c>
      <c r="F35" s="2" t="s">
        <v>154</v>
      </c>
      <c r="G35" s="2">
        <v>28</v>
      </c>
      <c r="H35" s="3" t="s">
        <v>155</v>
      </c>
      <c r="I35" s="2">
        <v>26</v>
      </c>
      <c r="J35" s="3" t="s">
        <v>155</v>
      </c>
      <c r="K35" s="20">
        <v>4</v>
      </c>
      <c r="L35" s="17"/>
      <c r="M35" s="2">
        <v>28</v>
      </c>
    </row>
    <row r="36" spans="1:13" x14ac:dyDescent="0.25">
      <c r="A36" s="2" t="s">
        <v>157</v>
      </c>
      <c r="B36" s="2" t="s">
        <v>156</v>
      </c>
      <c r="C36" s="2">
        <v>73918</v>
      </c>
      <c r="D36" s="2" t="s">
        <v>15</v>
      </c>
      <c r="E36" s="2" t="s">
        <v>140</v>
      </c>
      <c r="F36" s="2" t="s">
        <v>159</v>
      </c>
      <c r="G36" s="2">
        <v>34</v>
      </c>
      <c r="H36" s="3" t="s">
        <v>160</v>
      </c>
      <c r="I36" s="2">
        <v>27</v>
      </c>
      <c r="J36" s="3" t="s">
        <v>160</v>
      </c>
      <c r="K36" s="20">
        <v>2</v>
      </c>
      <c r="L36" s="17"/>
      <c r="M36" s="2">
        <v>29</v>
      </c>
    </row>
    <row r="37" spans="1:13" x14ac:dyDescent="0.25">
      <c r="A37" s="2" t="s">
        <v>162</v>
      </c>
      <c r="B37" s="2" t="s">
        <v>161</v>
      </c>
      <c r="C37" s="2">
        <v>151319</v>
      </c>
      <c r="D37" s="2" t="s">
        <v>15</v>
      </c>
      <c r="E37" s="2" t="s">
        <v>31</v>
      </c>
      <c r="F37" s="2" t="s">
        <v>164</v>
      </c>
      <c r="G37" s="2">
        <v>27</v>
      </c>
      <c r="H37" s="3" t="s">
        <v>165</v>
      </c>
      <c r="I37" s="2">
        <v>28</v>
      </c>
      <c r="J37" s="3" t="s">
        <v>164</v>
      </c>
      <c r="K37" s="20">
        <v>7</v>
      </c>
      <c r="L37" s="17"/>
      <c r="M37" s="2">
        <v>30</v>
      </c>
    </row>
    <row r="38" spans="1:13" x14ac:dyDescent="0.25">
      <c r="A38" s="2" t="s">
        <v>167</v>
      </c>
      <c r="B38" s="2" t="s">
        <v>166</v>
      </c>
      <c r="C38" s="2">
        <v>0</v>
      </c>
      <c r="D38" s="2" t="s">
        <v>15</v>
      </c>
      <c r="E38" s="2" t="s">
        <v>31</v>
      </c>
      <c r="F38" s="2" t="s">
        <v>168</v>
      </c>
      <c r="G38" s="2">
        <v>29</v>
      </c>
      <c r="H38" s="3" t="s">
        <v>169</v>
      </c>
      <c r="I38" s="2">
        <v>30</v>
      </c>
      <c r="J38" s="3" t="s">
        <v>168</v>
      </c>
      <c r="K38" s="20">
        <v>8</v>
      </c>
      <c r="L38" s="17"/>
      <c r="M38" s="2">
        <v>31</v>
      </c>
    </row>
    <row r="39" spans="1:13" x14ac:dyDescent="0.25">
      <c r="A39" s="2" t="s">
        <v>171</v>
      </c>
      <c r="B39" s="2" t="s">
        <v>170</v>
      </c>
      <c r="C39" s="2" t="e">
        <v>#N/A</v>
      </c>
      <c r="D39" s="2" t="s">
        <v>15</v>
      </c>
      <c r="E39" s="2" t="s">
        <v>140</v>
      </c>
      <c r="F39" s="2" t="s">
        <v>172</v>
      </c>
      <c r="G39" s="2">
        <v>30</v>
      </c>
      <c r="H39" s="3" t="s">
        <v>173</v>
      </c>
      <c r="I39" s="2">
        <v>32</v>
      </c>
      <c r="J39" s="3" t="s">
        <v>172</v>
      </c>
      <c r="K39" s="20">
        <v>3</v>
      </c>
      <c r="L39" s="17"/>
      <c r="M39" s="2">
        <v>32</v>
      </c>
    </row>
    <row r="40" spans="1:13" x14ac:dyDescent="0.25">
      <c r="A40" s="2" t="s">
        <v>175</v>
      </c>
      <c r="B40" s="2" t="s">
        <v>174</v>
      </c>
      <c r="C40" s="2">
        <v>149730</v>
      </c>
      <c r="D40" s="2" t="s">
        <v>15</v>
      </c>
      <c r="E40" s="2" t="s">
        <v>37</v>
      </c>
      <c r="F40" s="2" t="s">
        <v>177</v>
      </c>
      <c r="G40" s="2">
        <v>35</v>
      </c>
      <c r="H40" s="3" t="s">
        <v>178</v>
      </c>
      <c r="I40" s="2">
        <v>31</v>
      </c>
      <c r="J40" s="3" t="s">
        <v>178</v>
      </c>
      <c r="K40" s="20">
        <v>8</v>
      </c>
      <c r="L40" s="17"/>
      <c r="M40" s="2">
        <v>33</v>
      </c>
    </row>
    <row r="41" spans="1:13" x14ac:dyDescent="0.25">
      <c r="A41" s="2" t="s">
        <v>180</v>
      </c>
      <c r="B41" s="2" t="s">
        <v>179</v>
      </c>
      <c r="C41" s="2">
        <v>149674</v>
      </c>
      <c r="D41" s="2" t="s">
        <v>15</v>
      </c>
      <c r="E41" s="2" t="s">
        <v>37</v>
      </c>
      <c r="F41" s="2" t="s">
        <v>182</v>
      </c>
      <c r="G41" s="2">
        <v>33</v>
      </c>
      <c r="H41" s="3" t="s">
        <v>183</v>
      </c>
      <c r="I41" s="2">
        <v>33</v>
      </c>
      <c r="J41" s="3" t="s">
        <v>183</v>
      </c>
      <c r="K41" s="20">
        <v>9</v>
      </c>
      <c r="L41" s="17"/>
      <c r="M41" s="2">
        <v>34</v>
      </c>
    </row>
    <row r="42" spans="1:13" x14ac:dyDescent="0.25">
      <c r="A42" s="2" t="s">
        <v>185</v>
      </c>
      <c r="B42" s="2" t="s">
        <v>184</v>
      </c>
      <c r="C42" s="2" t="e">
        <v>#N/A</v>
      </c>
      <c r="D42" s="2" t="s">
        <v>15</v>
      </c>
      <c r="E42" s="2" t="s">
        <v>140</v>
      </c>
      <c r="F42" s="2" t="s">
        <v>186</v>
      </c>
      <c r="G42" s="2">
        <v>36</v>
      </c>
      <c r="H42" s="3" t="s">
        <v>187</v>
      </c>
      <c r="I42" s="2">
        <v>34</v>
      </c>
      <c r="J42" s="3" t="s">
        <v>187</v>
      </c>
      <c r="K42" s="20">
        <v>4</v>
      </c>
      <c r="L42" s="17"/>
      <c r="M42" s="2">
        <v>35</v>
      </c>
    </row>
    <row r="43" spans="1:13" x14ac:dyDescent="0.25">
      <c r="A43" s="2" t="s">
        <v>189</v>
      </c>
      <c r="B43" s="2" t="s">
        <v>188</v>
      </c>
      <c r="C43" s="2">
        <v>0</v>
      </c>
      <c r="D43" s="2" t="s">
        <v>15</v>
      </c>
      <c r="E43" s="2" t="s">
        <v>31</v>
      </c>
      <c r="F43" s="2" t="s">
        <v>190</v>
      </c>
      <c r="G43" s="2">
        <v>31</v>
      </c>
      <c r="H43" s="3" t="s">
        <v>191</v>
      </c>
      <c r="I43" s="2">
        <v>37</v>
      </c>
      <c r="J43" s="3" t="s">
        <v>190</v>
      </c>
      <c r="K43" s="20">
        <v>9</v>
      </c>
      <c r="L43" s="17"/>
      <c r="M43" s="2">
        <v>36</v>
      </c>
    </row>
    <row r="44" spans="1:13" x14ac:dyDescent="0.25">
      <c r="A44" s="2" t="s">
        <v>193</v>
      </c>
      <c r="B44" s="2" t="s">
        <v>192</v>
      </c>
      <c r="C44" s="2">
        <v>140261</v>
      </c>
      <c r="D44" s="2" t="s">
        <v>119</v>
      </c>
      <c r="E44" s="2" t="s">
        <v>125</v>
      </c>
      <c r="F44" s="2" t="s">
        <v>195</v>
      </c>
      <c r="G44" s="2">
        <v>2</v>
      </c>
      <c r="H44" s="3" t="s">
        <v>182</v>
      </c>
      <c r="I44" s="2">
        <v>2</v>
      </c>
      <c r="J44" s="3" t="s">
        <v>182</v>
      </c>
      <c r="K44" s="20">
        <v>1</v>
      </c>
      <c r="L44" s="17"/>
      <c r="M44" s="2">
        <v>2</v>
      </c>
    </row>
    <row r="45" spans="1:13" x14ac:dyDescent="0.25">
      <c r="A45" s="2" t="s">
        <v>197</v>
      </c>
      <c r="B45" s="2" t="s">
        <v>196</v>
      </c>
      <c r="C45" s="2">
        <v>0</v>
      </c>
      <c r="D45" s="2" t="s">
        <v>15</v>
      </c>
      <c r="E45" s="2" t="s">
        <v>31</v>
      </c>
      <c r="F45" s="2" t="s">
        <v>198</v>
      </c>
      <c r="G45" s="2">
        <v>38</v>
      </c>
      <c r="H45" s="3" t="s">
        <v>199</v>
      </c>
      <c r="I45" s="2">
        <v>35</v>
      </c>
      <c r="J45" s="3" t="s">
        <v>199</v>
      </c>
      <c r="K45" s="20">
        <v>10</v>
      </c>
      <c r="L45" s="17"/>
      <c r="M45" s="2">
        <v>37</v>
      </c>
    </row>
    <row r="46" spans="1:13" x14ac:dyDescent="0.25">
      <c r="A46" s="2" t="s">
        <v>201</v>
      </c>
      <c r="B46" s="2" t="s">
        <v>200</v>
      </c>
      <c r="C46" s="2">
        <v>0</v>
      </c>
      <c r="D46" s="2" t="s">
        <v>15</v>
      </c>
      <c r="E46" s="2" t="s">
        <v>31</v>
      </c>
      <c r="F46" s="2" t="s">
        <v>202</v>
      </c>
      <c r="G46" s="2">
        <v>40</v>
      </c>
      <c r="H46" s="3" t="s">
        <v>203</v>
      </c>
      <c r="I46" s="2">
        <v>36</v>
      </c>
      <c r="J46" s="3" t="s">
        <v>203</v>
      </c>
      <c r="K46" s="20">
        <v>11</v>
      </c>
      <c r="L46" s="17"/>
      <c r="M46" s="2">
        <v>38</v>
      </c>
    </row>
    <row r="47" spans="1:13" x14ac:dyDescent="0.25">
      <c r="A47" s="2" t="s">
        <v>205</v>
      </c>
      <c r="B47" s="2" t="s">
        <v>204</v>
      </c>
      <c r="C47" s="2">
        <v>0</v>
      </c>
      <c r="D47" s="2" t="s">
        <v>15</v>
      </c>
      <c r="E47" s="2" t="s">
        <v>31</v>
      </c>
      <c r="F47" s="2" t="s">
        <v>206</v>
      </c>
      <c r="G47" s="2">
        <v>37</v>
      </c>
      <c r="H47" s="3" t="s">
        <v>207</v>
      </c>
      <c r="I47" s="2">
        <v>41</v>
      </c>
      <c r="J47" s="3" t="s">
        <v>206</v>
      </c>
      <c r="K47" s="20">
        <v>12</v>
      </c>
      <c r="L47" s="17"/>
      <c r="M47" s="2">
        <v>39</v>
      </c>
    </row>
    <row r="48" spans="1:13" x14ac:dyDescent="0.25">
      <c r="A48" s="2" t="s">
        <v>209</v>
      </c>
      <c r="B48" s="2" t="s">
        <v>208</v>
      </c>
      <c r="C48" s="2">
        <v>0</v>
      </c>
      <c r="D48" s="2" t="s">
        <v>15</v>
      </c>
      <c r="E48" s="2" t="s">
        <v>31</v>
      </c>
      <c r="F48" s="2" t="s">
        <v>210</v>
      </c>
      <c r="G48" s="2">
        <v>39</v>
      </c>
      <c r="H48" s="3" t="s">
        <v>211</v>
      </c>
      <c r="I48" s="2">
        <v>38</v>
      </c>
      <c r="J48" s="3" t="s">
        <v>211</v>
      </c>
      <c r="K48" s="20">
        <v>13</v>
      </c>
      <c r="L48" s="17"/>
      <c r="M48" s="2">
        <v>40</v>
      </c>
    </row>
    <row r="49" spans="1:13" ht="25.5" x14ac:dyDescent="0.25">
      <c r="A49" s="2" t="s">
        <v>213</v>
      </c>
      <c r="B49" s="2" t="s">
        <v>212</v>
      </c>
      <c r="C49" s="2">
        <v>128728</v>
      </c>
      <c r="D49" s="2" t="s">
        <v>15</v>
      </c>
      <c r="E49" s="2" t="s">
        <v>66</v>
      </c>
      <c r="F49" s="2" t="s">
        <v>215</v>
      </c>
      <c r="G49" s="2">
        <v>41</v>
      </c>
      <c r="H49" s="3" t="s">
        <v>216</v>
      </c>
      <c r="I49" s="2">
        <v>39</v>
      </c>
      <c r="J49" s="3" t="s">
        <v>216</v>
      </c>
      <c r="K49" s="20">
        <v>5</v>
      </c>
      <c r="L49" s="17"/>
      <c r="M49" s="2">
        <v>41</v>
      </c>
    </row>
    <row r="50" spans="1:13" x14ac:dyDescent="0.25">
      <c r="A50" s="2" t="s">
        <v>218</v>
      </c>
      <c r="B50" s="2" t="s">
        <v>217</v>
      </c>
      <c r="C50" s="2">
        <v>0</v>
      </c>
      <c r="D50" s="2" t="s">
        <v>15</v>
      </c>
      <c r="E50" s="2" t="s">
        <v>31</v>
      </c>
      <c r="F50" s="2" t="s">
        <v>219</v>
      </c>
      <c r="G50" s="2">
        <v>42</v>
      </c>
      <c r="H50" s="3" t="s">
        <v>220</v>
      </c>
      <c r="I50" s="2">
        <v>40</v>
      </c>
      <c r="J50" s="3" t="s">
        <v>219</v>
      </c>
      <c r="K50" s="20">
        <v>14</v>
      </c>
      <c r="L50" s="17"/>
      <c r="M50" s="2">
        <v>42</v>
      </c>
    </row>
    <row r="51" spans="1:13" x14ac:dyDescent="0.25">
      <c r="A51" s="2" t="s">
        <v>222</v>
      </c>
      <c r="B51" s="2" t="s">
        <v>221</v>
      </c>
      <c r="C51" s="2">
        <v>148016</v>
      </c>
      <c r="D51" s="2" t="s">
        <v>15</v>
      </c>
      <c r="E51" s="2" t="s">
        <v>223</v>
      </c>
      <c r="F51" s="2" t="s">
        <v>224</v>
      </c>
      <c r="G51" s="2">
        <v>43</v>
      </c>
      <c r="H51" s="3" t="s">
        <v>225</v>
      </c>
      <c r="I51" s="2">
        <v>42</v>
      </c>
      <c r="J51" s="3" t="s">
        <v>224</v>
      </c>
      <c r="K51" s="20">
        <v>1</v>
      </c>
      <c r="L51" s="17"/>
      <c r="M51" s="2">
        <v>43</v>
      </c>
    </row>
    <row r="52" spans="1:13" ht="25.5" x14ac:dyDescent="0.25">
      <c r="A52" s="2" t="s">
        <v>227</v>
      </c>
      <c r="B52" s="2" t="s">
        <v>226</v>
      </c>
      <c r="C52" s="2" t="e">
        <v>#N/A</v>
      </c>
      <c r="D52" s="2" t="s">
        <v>15</v>
      </c>
      <c r="E52" s="2" t="s">
        <v>228</v>
      </c>
      <c r="F52" s="2" t="s">
        <v>229</v>
      </c>
      <c r="G52" s="2">
        <v>44</v>
      </c>
      <c r="H52" s="3" t="s">
        <v>230</v>
      </c>
      <c r="I52" s="2">
        <v>43</v>
      </c>
      <c r="J52" s="3" t="s">
        <v>229</v>
      </c>
      <c r="K52" s="20">
        <v>1</v>
      </c>
      <c r="L52" s="17"/>
      <c r="M52" s="2">
        <v>44</v>
      </c>
    </row>
    <row r="53" spans="1:13" x14ac:dyDescent="0.25">
      <c r="A53" s="2" t="s">
        <v>232</v>
      </c>
      <c r="B53" s="2" t="s">
        <v>231</v>
      </c>
      <c r="C53" s="2">
        <v>0</v>
      </c>
      <c r="D53" s="2" t="s">
        <v>15</v>
      </c>
      <c r="E53" s="2" t="s">
        <v>31</v>
      </c>
      <c r="F53" s="2" t="s">
        <v>233</v>
      </c>
      <c r="G53" s="2">
        <v>45</v>
      </c>
      <c r="H53" s="3" t="s">
        <v>234</v>
      </c>
      <c r="I53" s="2">
        <v>45</v>
      </c>
      <c r="J53" s="3" t="s">
        <v>233</v>
      </c>
      <c r="K53" s="20">
        <v>15</v>
      </c>
      <c r="L53" s="17"/>
      <c r="M53" s="2">
        <v>45</v>
      </c>
    </row>
    <row r="54" spans="1:13" x14ac:dyDescent="0.25">
      <c r="A54" s="2" t="s">
        <v>236</v>
      </c>
      <c r="B54" s="2" t="s">
        <v>235</v>
      </c>
      <c r="C54" s="2">
        <v>3330</v>
      </c>
      <c r="D54" s="2" t="s">
        <v>15</v>
      </c>
      <c r="E54" s="2" t="s">
        <v>90</v>
      </c>
      <c r="F54" s="2" t="s">
        <v>238</v>
      </c>
      <c r="G54" s="2">
        <v>46</v>
      </c>
      <c r="H54" s="3" t="s">
        <v>239</v>
      </c>
      <c r="I54" s="2">
        <v>46</v>
      </c>
      <c r="J54" s="3" t="s">
        <v>238</v>
      </c>
      <c r="K54" s="20">
        <v>4</v>
      </c>
      <c r="L54" s="17"/>
      <c r="M54" s="2">
        <v>46</v>
      </c>
    </row>
    <row r="55" spans="1:13" x14ac:dyDescent="0.25">
      <c r="A55" s="2" t="s">
        <v>241</v>
      </c>
      <c r="B55" s="2" t="s">
        <v>240</v>
      </c>
      <c r="C55" s="2">
        <v>145208</v>
      </c>
      <c r="D55" s="2" t="s">
        <v>119</v>
      </c>
      <c r="E55" s="2" t="s">
        <v>125</v>
      </c>
      <c r="F55" s="2" t="s">
        <v>243</v>
      </c>
      <c r="G55" s="2">
        <v>3</v>
      </c>
      <c r="H55" s="3" t="s">
        <v>244</v>
      </c>
      <c r="I55" s="2">
        <v>3</v>
      </c>
      <c r="J55" s="3" t="s">
        <v>244</v>
      </c>
      <c r="K55" s="20">
        <v>2</v>
      </c>
      <c r="L55" s="17"/>
      <c r="M55" s="2">
        <v>3</v>
      </c>
    </row>
    <row r="56" spans="1:13" x14ac:dyDescent="0.25">
      <c r="A56" s="2" t="s">
        <v>246</v>
      </c>
      <c r="B56" s="2" t="s">
        <v>245</v>
      </c>
      <c r="C56" s="2">
        <v>144140</v>
      </c>
      <c r="D56" s="2" t="s">
        <v>15</v>
      </c>
      <c r="E56" s="2" t="s">
        <v>125</v>
      </c>
      <c r="F56" s="2" t="s">
        <v>248</v>
      </c>
      <c r="G56" s="2">
        <v>47</v>
      </c>
      <c r="H56" s="3" t="s">
        <v>249</v>
      </c>
      <c r="I56" s="2">
        <v>48</v>
      </c>
      <c r="J56" s="3" t="s">
        <v>248</v>
      </c>
      <c r="K56" s="20">
        <v>2</v>
      </c>
      <c r="L56" s="17"/>
      <c r="M56" s="2">
        <v>47</v>
      </c>
    </row>
    <row r="57" spans="1:13" x14ac:dyDescent="0.25">
      <c r="A57" s="2" t="s">
        <v>251</v>
      </c>
      <c r="B57" s="2" t="s">
        <v>250</v>
      </c>
      <c r="C57" s="2">
        <v>145209</v>
      </c>
      <c r="D57" s="2" t="s">
        <v>15</v>
      </c>
      <c r="E57" s="2" t="s">
        <v>223</v>
      </c>
      <c r="F57" s="2" t="s">
        <v>252</v>
      </c>
      <c r="G57" s="2">
        <v>48</v>
      </c>
      <c r="H57" s="3" t="s">
        <v>253</v>
      </c>
      <c r="I57" s="2">
        <v>47</v>
      </c>
      <c r="J57" s="3" t="s">
        <v>253</v>
      </c>
      <c r="K57" s="20">
        <v>2</v>
      </c>
      <c r="L57" s="17"/>
      <c r="M57" s="2">
        <v>48</v>
      </c>
    </row>
    <row r="58" spans="1:13" x14ac:dyDescent="0.25">
      <c r="A58" s="2" t="s">
        <v>255</v>
      </c>
      <c r="B58" s="2" t="s">
        <v>254</v>
      </c>
      <c r="C58" s="2">
        <v>147627</v>
      </c>
      <c r="D58" s="2" t="s">
        <v>119</v>
      </c>
      <c r="E58" s="2" t="s">
        <v>223</v>
      </c>
      <c r="F58" s="2" t="s">
        <v>257</v>
      </c>
      <c r="G58" s="2">
        <v>4</v>
      </c>
      <c r="H58" s="3" t="s">
        <v>258</v>
      </c>
      <c r="I58" s="2">
        <v>4</v>
      </c>
      <c r="J58" s="3" t="s">
        <v>257</v>
      </c>
      <c r="K58" s="20">
        <v>1</v>
      </c>
      <c r="L58" s="17"/>
      <c r="M58" s="2">
        <v>4</v>
      </c>
    </row>
    <row r="59" spans="1:13" x14ac:dyDescent="0.25">
      <c r="A59" s="2" t="s">
        <v>260</v>
      </c>
      <c r="B59" s="2" t="s">
        <v>259</v>
      </c>
      <c r="C59" s="2">
        <v>118962</v>
      </c>
      <c r="D59" s="2" t="s">
        <v>15</v>
      </c>
      <c r="E59" s="2" t="s">
        <v>37</v>
      </c>
      <c r="F59" s="2" t="s">
        <v>71</v>
      </c>
      <c r="G59" s="2">
        <v>49</v>
      </c>
      <c r="H59" s="3" t="s">
        <v>71</v>
      </c>
      <c r="I59" s="2">
        <v>49</v>
      </c>
      <c r="J59" s="3" t="s">
        <v>71</v>
      </c>
      <c r="K59" s="20">
        <v>10</v>
      </c>
      <c r="L59" s="17"/>
      <c r="M59" s="2">
        <v>49</v>
      </c>
    </row>
    <row r="60" spans="1:13" ht="0" hidden="1" customHeight="1" x14ac:dyDescent="0.25"/>
    <row r="61" spans="1:13" ht="2.85" customHeight="1" x14ac:dyDescent="0.25"/>
  </sheetData>
  <autoFilter ref="A6:M6" xr:uid="{00000000-0001-0000-0000-000000000000}">
    <filterColumn colId="10" showButton="0"/>
  </autoFilter>
  <mergeCells count="55">
    <mergeCell ref="K8:L8"/>
    <mergeCell ref="K9:L9"/>
    <mergeCell ref="K10:L10"/>
    <mergeCell ref="A2:G2"/>
    <mergeCell ref="K6:L6"/>
    <mergeCell ref="K7:L7"/>
    <mergeCell ref="K14:L14"/>
    <mergeCell ref="K15:L15"/>
    <mergeCell ref="K16:L16"/>
    <mergeCell ref="K11:L11"/>
    <mergeCell ref="K12:L12"/>
    <mergeCell ref="K13:L13"/>
    <mergeCell ref="K20:L20"/>
    <mergeCell ref="K21:L21"/>
    <mergeCell ref="K22:L22"/>
    <mergeCell ref="K17:L17"/>
    <mergeCell ref="K18:L18"/>
    <mergeCell ref="K19:L19"/>
    <mergeCell ref="K26:L26"/>
    <mergeCell ref="K27:L27"/>
    <mergeCell ref="K28:L28"/>
    <mergeCell ref="K23:L23"/>
    <mergeCell ref="K24:L24"/>
    <mergeCell ref="K25:L25"/>
    <mergeCell ref="K32:L32"/>
    <mergeCell ref="K33:L33"/>
    <mergeCell ref="K34:L34"/>
    <mergeCell ref="K29:L29"/>
    <mergeCell ref="K30:L30"/>
    <mergeCell ref="K31:L31"/>
    <mergeCell ref="K38:L38"/>
    <mergeCell ref="K39:L39"/>
    <mergeCell ref="K40:L40"/>
    <mergeCell ref="K35:L35"/>
    <mergeCell ref="K36:L36"/>
    <mergeCell ref="K37:L37"/>
    <mergeCell ref="K44:L44"/>
    <mergeCell ref="K45:L45"/>
    <mergeCell ref="K46:L46"/>
    <mergeCell ref="K41:L41"/>
    <mergeCell ref="K42:L42"/>
    <mergeCell ref="K43:L43"/>
    <mergeCell ref="K50:L50"/>
    <mergeCell ref="K51:L51"/>
    <mergeCell ref="K52:L52"/>
    <mergeCell ref="K47:L47"/>
    <mergeCell ref="K48:L48"/>
    <mergeCell ref="K49:L49"/>
    <mergeCell ref="K59:L59"/>
    <mergeCell ref="K56:L56"/>
    <mergeCell ref="K57:L57"/>
    <mergeCell ref="K58:L58"/>
    <mergeCell ref="K53:L53"/>
    <mergeCell ref="K54:L54"/>
    <mergeCell ref="K55:L55"/>
  </mergeCells>
  <conditionalFormatting sqref="D2 C3:C1048576 C1">
    <cfRule type="duplicateValues" dxfId="0" priority="1"/>
  </conditionalFormatting>
  <pageMargins left="0.39370078740157499" right="0.39370078740157499" top="0.39370078740157499" bottom="1.1020354330708699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Printed at 09/02/2025 18:57:44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8B623-F901-4E9E-8DC5-89D10472CB15}">
  <dimension ref="A1:N59"/>
  <sheetViews>
    <sheetView showGridLines="0" workbookViewId="0">
      <pane ySplit="5" topLeftCell="A10" activePane="bottomLeft" state="frozen"/>
      <selection pane="bottomLeft" activeCell="C8" sqref="C8:C58"/>
    </sheetView>
  </sheetViews>
  <sheetFormatPr defaultRowHeight="15" x14ac:dyDescent="0.25"/>
  <cols>
    <col min="1" max="1" width="9.28515625" customWidth="1"/>
    <col min="2" max="3" width="25.85546875" customWidth="1"/>
    <col min="4" max="4" width="5.42578125" customWidth="1"/>
    <col min="5" max="5" width="13.42578125" customWidth="1"/>
    <col min="6" max="6" width="8.85546875" customWidth="1"/>
    <col min="7" max="7" width="4.5703125" customWidth="1"/>
    <col min="8" max="8" width="0.85546875" customWidth="1"/>
    <col min="9" max="9" width="8.7109375" customWidth="1"/>
    <col min="10" max="10" width="5.42578125" customWidth="1"/>
    <col min="11" max="11" width="8.7109375" customWidth="1"/>
    <col min="12" max="13" width="2.7109375" customWidth="1"/>
    <col min="14" max="14" width="5.42578125" customWidth="1"/>
    <col min="15" max="15" width="0" hidden="1" customWidth="1"/>
  </cols>
  <sheetData>
    <row r="1" spans="1:14" ht="0.4" customHeight="1" x14ac:dyDescent="0.25"/>
    <row r="2" spans="1:14" x14ac:dyDescent="0.25">
      <c r="A2" s="21" t="s">
        <v>0</v>
      </c>
      <c r="B2" s="12"/>
      <c r="C2" s="12"/>
      <c r="D2" s="12"/>
      <c r="E2" s="12"/>
      <c r="F2" s="12"/>
      <c r="G2" s="12"/>
    </row>
    <row r="3" spans="1:14" ht="38.85" customHeight="1" x14ac:dyDescent="0.25">
      <c r="A3" s="12"/>
      <c r="B3" s="12"/>
      <c r="C3" s="12"/>
      <c r="D3" s="12"/>
      <c r="E3" s="12"/>
      <c r="F3" s="12"/>
      <c r="G3" s="12"/>
      <c r="M3" s="12"/>
      <c r="N3" s="12"/>
    </row>
    <row r="4" spans="1:14" ht="3.75" customHeight="1" x14ac:dyDescent="0.25">
      <c r="M4" s="12"/>
      <c r="N4" s="12"/>
    </row>
    <row r="5" spans="1:14" ht="3" customHeight="1" x14ac:dyDescent="0.25"/>
    <row r="6" spans="1:14" ht="5.45" customHeight="1" x14ac:dyDescent="0.25"/>
    <row r="7" spans="1:14" ht="28.5" x14ac:dyDescent="0.25">
      <c r="A7" s="1" t="s">
        <v>1</v>
      </c>
      <c r="B7" s="1" t="s">
        <v>329</v>
      </c>
      <c r="C7" s="1" t="s">
        <v>287</v>
      </c>
      <c r="D7" s="1" t="s">
        <v>4</v>
      </c>
      <c r="E7" s="1" t="s">
        <v>5</v>
      </c>
      <c r="F7" s="1" t="s">
        <v>6</v>
      </c>
      <c r="G7" s="15" t="s">
        <v>7</v>
      </c>
      <c r="H7" s="14"/>
      <c r="I7" s="1" t="s">
        <v>8</v>
      </c>
      <c r="J7" s="1" t="s">
        <v>7</v>
      </c>
      <c r="K7" s="1" t="s">
        <v>9</v>
      </c>
      <c r="L7" s="15" t="s">
        <v>10</v>
      </c>
      <c r="M7" s="14"/>
      <c r="N7" s="1" t="s">
        <v>11</v>
      </c>
    </row>
    <row r="8" spans="1:14" x14ac:dyDescent="0.25">
      <c r="A8" s="2" t="s">
        <v>19</v>
      </c>
      <c r="B8" s="2" t="s">
        <v>20</v>
      </c>
      <c r="C8" s="2">
        <f>VLOOKUP(B8,'[1]Import file'!$A$2:$AD$63,6,FALSE)</f>
        <v>101729</v>
      </c>
      <c r="D8" s="2" t="s">
        <v>15</v>
      </c>
      <c r="E8" s="2" t="s">
        <v>16</v>
      </c>
      <c r="F8" s="3" t="s">
        <v>22</v>
      </c>
      <c r="G8" s="20">
        <v>1</v>
      </c>
      <c r="H8" s="17"/>
      <c r="I8" s="3" t="s">
        <v>23</v>
      </c>
      <c r="J8" s="2">
        <v>1</v>
      </c>
      <c r="K8" s="3" t="s">
        <v>23</v>
      </c>
      <c r="L8" s="20">
        <v>1</v>
      </c>
      <c r="M8" s="17"/>
      <c r="N8" s="2">
        <v>1</v>
      </c>
    </row>
    <row r="9" spans="1:14" x14ac:dyDescent="0.25">
      <c r="A9" s="2" t="s">
        <v>28</v>
      </c>
      <c r="B9" s="2" t="s">
        <v>29</v>
      </c>
      <c r="C9" s="2">
        <f>VLOOKUP(B9,'[1]Import file'!$A$2:$AD$63,6,FALSE)</f>
        <v>143353</v>
      </c>
      <c r="D9" s="2" t="s">
        <v>15</v>
      </c>
      <c r="E9" s="2" t="s">
        <v>31</v>
      </c>
      <c r="F9" s="3" t="s">
        <v>32</v>
      </c>
      <c r="G9" s="20">
        <v>3</v>
      </c>
      <c r="H9" s="17"/>
      <c r="I9" s="3" t="s">
        <v>33</v>
      </c>
      <c r="J9" s="2">
        <v>2</v>
      </c>
      <c r="K9" s="3" t="s">
        <v>33</v>
      </c>
      <c r="L9" s="20">
        <v>1</v>
      </c>
      <c r="M9" s="17"/>
      <c r="N9" s="2">
        <v>2</v>
      </c>
    </row>
    <row r="10" spans="1:14" x14ac:dyDescent="0.25">
      <c r="A10" s="2" t="s">
        <v>34</v>
      </c>
      <c r="B10" s="2" t="s">
        <v>35</v>
      </c>
      <c r="C10" s="2">
        <f>VLOOKUP(B10,'[1]Import file'!$A$2:$AD$63,6,FALSE)</f>
        <v>147919</v>
      </c>
      <c r="D10" s="2" t="s">
        <v>15</v>
      </c>
      <c r="E10" s="2" t="s">
        <v>37</v>
      </c>
      <c r="F10" s="3" t="s">
        <v>38</v>
      </c>
      <c r="G10" s="20">
        <v>2</v>
      </c>
      <c r="H10" s="17"/>
      <c r="I10" s="3" t="s">
        <v>39</v>
      </c>
      <c r="J10" s="2">
        <v>3</v>
      </c>
      <c r="K10" s="3" t="s">
        <v>39</v>
      </c>
      <c r="L10" s="20">
        <v>1</v>
      </c>
      <c r="M10" s="17"/>
      <c r="N10" s="2">
        <v>3</v>
      </c>
    </row>
    <row r="11" spans="1:14" x14ac:dyDescent="0.25">
      <c r="A11" s="2" t="s">
        <v>40</v>
      </c>
      <c r="B11" s="2" t="s">
        <v>41</v>
      </c>
      <c r="C11" s="2">
        <f>VLOOKUP(B11,'[1]Import file'!$A$2:$AD$63,6,FALSE)</f>
        <v>149269</v>
      </c>
      <c r="D11" s="2" t="s">
        <v>15</v>
      </c>
      <c r="E11" s="2" t="s">
        <v>37</v>
      </c>
      <c r="F11" s="3" t="s">
        <v>43</v>
      </c>
      <c r="G11" s="20">
        <v>4</v>
      </c>
      <c r="H11" s="17"/>
      <c r="I11" s="3" t="s">
        <v>44</v>
      </c>
      <c r="J11" s="2">
        <v>4</v>
      </c>
      <c r="K11" s="3" t="s">
        <v>44</v>
      </c>
      <c r="L11" s="20">
        <v>2</v>
      </c>
      <c r="M11" s="17"/>
      <c r="N11" s="2">
        <v>4</v>
      </c>
    </row>
    <row r="12" spans="1:14" x14ac:dyDescent="0.25">
      <c r="A12" s="2" t="s">
        <v>45</v>
      </c>
      <c r="B12" s="2" t="s">
        <v>46</v>
      </c>
      <c r="C12" s="2">
        <f>VLOOKUP(B12,'[1]Import file'!$A$2:$AD$63,6,FALSE)</f>
        <v>144312</v>
      </c>
      <c r="D12" s="2" t="s">
        <v>15</v>
      </c>
      <c r="E12" s="2" t="s">
        <v>37</v>
      </c>
      <c r="F12" s="3" t="s">
        <v>47</v>
      </c>
      <c r="G12" s="20">
        <v>5</v>
      </c>
      <c r="H12" s="17"/>
      <c r="I12" s="3" t="s">
        <v>48</v>
      </c>
      <c r="J12" s="2">
        <v>5</v>
      </c>
      <c r="K12" s="3" t="s">
        <v>48</v>
      </c>
      <c r="L12" s="20">
        <v>3</v>
      </c>
      <c r="M12" s="17"/>
      <c r="N12" s="2">
        <v>5</v>
      </c>
    </row>
    <row r="13" spans="1:14" x14ac:dyDescent="0.25">
      <c r="A13" s="2" t="s">
        <v>49</v>
      </c>
      <c r="B13" s="2" t="s">
        <v>50</v>
      </c>
      <c r="C13" s="2">
        <f>VLOOKUP(B13,'[1]Import file'!$A$2:$AD$63,6,FALSE)</f>
        <v>133035</v>
      </c>
      <c r="D13" s="2" t="s">
        <v>15</v>
      </c>
      <c r="E13" s="2" t="s">
        <v>37</v>
      </c>
      <c r="F13" s="3" t="s">
        <v>52</v>
      </c>
      <c r="G13" s="20">
        <v>8</v>
      </c>
      <c r="H13" s="17"/>
      <c r="I13" s="3" t="s">
        <v>32</v>
      </c>
      <c r="J13" s="2">
        <v>6</v>
      </c>
      <c r="K13" s="3" t="s">
        <v>32</v>
      </c>
      <c r="L13" s="20">
        <v>4</v>
      </c>
      <c r="M13" s="17"/>
      <c r="N13" s="2">
        <v>6</v>
      </c>
    </row>
    <row r="14" spans="1:14" x14ac:dyDescent="0.25">
      <c r="A14" s="2" t="s">
        <v>53</v>
      </c>
      <c r="B14" s="2" t="s">
        <v>54</v>
      </c>
      <c r="C14" s="2">
        <f>VLOOKUP(B14,'[1]Import file'!$A$2:$AD$63,6,FALSE)</f>
        <v>141462</v>
      </c>
      <c r="D14" s="2" t="s">
        <v>15</v>
      </c>
      <c r="E14" s="2" t="s">
        <v>31</v>
      </c>
      <c r="F14" s="3" t="s">
        <v>56</v>
      </c>
      <c r="G14" s="20">
        <v>6</v>
      </c>
      <c r="H14" s="17"/>
      <c r="I14" s="3" t="s">
        <v>57</v>
      </c>
      <c r="J14" s="2">
        <v>7</v>
      </c>
      <c r="K14" s="3" t="s">
        <v>57</v>
      </c>
      <c r="L14" s="20">
        <v>2</v>
      </c>
      <c r="M14" s="17"/>
      <c r="N14" s="2">
        <v>7</v>
      </c>
    </row>
    <row r="15" spans="1:14" x14ac:dyDescent="0.25">
      <c r="A15" s="2" t="s">
        <v>58</v>
      </c>
      <c r="B15" s="2" t="s">
        <v>59</v>
      </c>
      <c r="C15" s="2">
        <f>VLOOKUP(B15,'[1]Import file'!$A$2:$AD$63,6,FALSE)</f>
        <v>148703</v>
      </c>
      <c r="D15" s="2" t="s">
        <v>15</v>
      </c>
      <c r="E15" s="2" t="s">
        <v>16</v>
      </c>
      <c r="F15" s="3" t="s">
        <v>61</v>
      </c>
      <c r="G15" s="20">
        <v>7</v>
      </c>
      <c r="H15" s="17"/>
      <c r="I15" s="3" t="s">
        <v>62</v>
      </c>
      <c r="J15" s="2">
        <v>20</v>
      </c>
      <c r="K15" s="3" t="s">
        <v>61</v>
      </c>
      <c r="L15" s="20">
        <v>2</v>
      </c>
      <c r="M15" s="17"/>
      <c r="N15" s="2">
        <v>8</v>
      </c>
    </row>
    <row r="16" spans="1:14" x14ac:dyDescent="0.25">
      <c r="A16" s="2" t="s">
        <v>63</v>
      </c>
      <c r="B16" s="2" t="s">
        <v>64</v>
      </c>
      <c r="C16" s="2">
        <f>VLOOKUP(B16,'[1]Import file'!$A$2:$AD$63,6,FALSE)</f>
        <v>151302</v>
      </c>
      <c r="D16" s="2" t="s">
        <v>15</v>
      </c>
      <c r="E16" s="2" t="s">
        <v>66</v>
      </c>
      <c r="F16" s="3" t="s">
        <v>67</v>
      </c>
      <c r="G16" s="20">
        <v>10</v>
      </c>
      <c r="H16" s="17"/>
      <c r="I16" s="3" t="s">
        <v>68</v>
      </c>
      <c r="J16" s="2">
        <v>8</v>
      </c>
      <c r="K16" s="3" t="s">
        <v>68</v>
      </c>
      <c r="L16" s="20">
        <v>1</v>
      </c>
      <c r="M16" s="17"/>
      <c r="N16" s="2">
        <v>9</v>
      </c>
    </row>
    <row r="17" spans="1:14" x14ac:dyDescent="0.25">
      <c r="A17" s="2" t="s">
        <v>69</v>
      </c>
      <c r="B17" s="2" t="s">
        <v>70</v>
      </c>
      <c r="C17" s="2">
        <f>VLOOKUP(B17,'[1]Import file'!$A$2:$AD$63,6,FALSE)</f>
        <v>0</v>
      </c>
      <c r="D17" s="2" t="s">
        <v>15</v>
      </c>
      <c r="E17" s="2" t="s">
        <v>37</v>
      </c>
      <c r="F17" s="3" t="s">
        <v>72</v>
      </c>
      <c r="G17" s="20">
        <v>11</v>
      </c>
      <c r="H17" s="17"/>
      <c r="I17" s="3" t="s">
        <v>73</v>
      </c>
      <c r="J17" s="2">
        <v>9</v>
      </c>
      <c r="K17" s="3" t="s">
        <v>73</v>
      </c>
      <c r="L17" s="20">
        <v>5</v>
      </c>
      <c r="M17" s="17"/>
      <c r="N17" s="2">
        <v>10</v>
      </c>
    </row>
    <row r="18" spans="1:14" x14ac:dyDescent="0.25">
      <c r="A18" s="2" t="s">
        <v>74</v>
      </c>
      <c r="B18" s="2" t="s">
        <v>75</v>
      </c>
      <c r="C18" s="2">
        <f>VLOOKUP(B18,'[1]Import file'!$A$2:$AD$63,6,FALSE)</f>
        <v>142990</v>
      </c>
      <c r="D18" s="2" t="s">
        <v>15</v>
      </c>
      <c r="E18" s="2" t="s">
        <v>16</v>
      </c>
      <c r="F18" s="3" t="s">
        <v>73</v>
      </c>
      <c r="G18" s="20">
        <v>9</v>
      </c>
      <c r="H18" s="17"/>
      <c r="I18" s="3" t="s">
        <v>77</v>
      </c>
      <c r="J18" s="2">
        <v>11</v>
      </c>
      <c r="K18" s="3" t="s">
        <v>73</v>
      </c>
      <c r="L18" s="20">
        <v>3</v>
      </c>
      <c r="M18" s="17"/>
      <c r="N18" s="2">
        <v>11</v>
      </c>
    </row>
    <row r="19" spans="1:14" x14ac:dyDescent="0.25">
      <c r="A19" s="2" t="s">
        <v>78</v>
      </c>
      <c r="B19" s="2" t="s">
        <v>79</v>
      </c>
      <c r="C19" s="2">
        <f>VLOOKUP(B19,'[1]Import file'!$A$2:$AD$63,6,FALSE)</f>
        <v>148741</v>
      </c>
      <c r="D19" s="2" t="s">
        <v>15</v>
      </c>
      <c r="E19" s="2" t="s">
        <v>31</v>
      </c>
      <c r="F19" s="3" t="s">
        <v>81</v>
      </c>
      <c r="G19" s="20">
        <v>17</v>
      </c>
      <c r="H19" s="17"/>
      <c r="I19" s="3" t="s">
        <v>82</v>
      </c>
      <c r="J19" s="2">
        <v>10</v>
      </c>
      <c r="K19" s="3" t="s">
        <v>82</v>
      </c>
      <c r="L19" s="20">
        <v>3</v>
      </c>
      <c r="M19" s="17"/>
      <c r="N19" s="2">
        <v>12</v>
      </c>
    </row>
    <row r="20" spans="1:14" x14ac:dyDescent="0.25">
      <c r="A20" s="2" t="s">
        <v>83</v>
      </c>
      <c r="B20" s="2" t="s">
        <v>84</v>
      </c>
      <c r="C20" s="2">
        <f>VLOOKUP(B20,'[1]Import file'!$A$2:$AD$63,6,FALSE)</f>
        <v>148089</v>
      </c>
      <c r="D20" s="2" t="s">
        <v>15</v>
      </c>
      <c r="E20" s="2" t="s">
        <v>66</v>
      </c>
      <c r="F20" s="3" t="s">
        <v>86</v>
      </c>
      <c r="G20" s="20">
        <v>19</v>
      </c>
      <c r="H20" s="17"/>
      <c r="I20" s="3" t="s">
        <v>87</v>
      </c>
      <c r="J20" s="2">
        <v>12</v>
      </c>
      <c r="K20" s="3" t="s">
        <v>87</v>
      </c>
      <c r="L20" s="20">
        <v>2</v>
      </c>
      <c r="M20" s="17"/>
      <c r="N20" s="2">
        <v>13</v>
      </c>
    </row>
    <row r="21" spans="1:14" x14ac:dyDescent="0.25">
      <c r="A21" s="2" t="s">
        <v>88</v>
      </c>
      <c r="B21" s="2" t="s">
        <v>89</v>
      </c>
      <c r="C21" s="2">
        <f>VLOOKUP(B21,'[1]Import file'!$A$2:$AD$63,6,FALSE)</f>
        <v>137831</v>
      </c>
      <c r="D21" s="2" t="s">
        <v>15</v>
      </c>
      <c r="E21" s="2" t="s">
        <v>90</v>
      </c>
      <c r="F21" s="3" t="s">
        <v>91</v>
      </c>
      <c r="G21" s="20">
        <v>16</v>
      </c>
      <c r="H21" s="17"/>
      <c r="I21" s="3" t="s">
        <v>92</v>
      </c>
      <c r="J21" s="2">
        <v>13</v>
      </c>
      <c r="K21" s="3" t="s">
        <v>92</v>
      </c>
      <c r="L21" s="20">
        <v>1</v>
      </c>
      <c r="M21" s="17"/>
      <c r="N21" s="2">
        <v>14</v>
      </c>
    </row>
    <row r="22" spans="1:14" x14ac:dyDescent="0.25">
      <c r="A22" s="2" t="s">
        <v>93</v>
      </c>
      <c r="B22" s="2" t="s">
        <v>94</v>
      </c>
      <c r="C22" s="2">
        <f>VLOOKUP(B22,'[1]Import file'!$A$2:$AD$63,6,FALSE)</f>
        <v>0</v>
      </c>
      <c r="D22" s="2" t="s">
        <v>15</v>
      </c>
      <c r="E22" s="2" t="s">
        <v>16</v>
      </c>
      <c r="F22" s="3" t="s">
        <v>95</v>
      </c>
      <c r="G22" s="20">
        <v>14</v>
      </c>
      <c r="H22" s="17"/>
      <c r="I22" s="3" t="s">
        <v>96</v>
      </c>
      <c r="J22" s="2">
        <v>14</v>
      </c>
      <c r="K22" s="3" t="s">
        <v>96</v>
      </c>
      <c r="L22" s="20">
        <v>4</v>
      </c>
      <c r="M22" s="17"/>
      <c r="N22" s="2">
        <v>15</v>
      </c>
    </row>
    <row r="23" spans="1:14" x14ac:dyDescent="0.25">
      <c r="A23" s="2" t="s">
        <v>97</v>
      </c>
      <c r="B23" s="2" t="s">
        <v>98</v>
      </c>
      <c r="C23" s="2">
        <f>VLOOKUP(B23,'[1]Import file'!$A$2:$AD$63,6,FALSE)</f>
        <v>148712</v>
      </c>
      <c r="D23" s="2" t="s">
        <v>15</v>
      </c>
      <c r="E23" s="2" t="s">
        <v>31</v>
      </c>
      <c r="F23" s="3" t="s">
        <v>100</v>
      </c>
      <c r="G23" s="20">
        <v>12</v>
      </c>
      <c r="H23" s="17"/>
      <c r="I23" s="3" t="s">
        <v>101</v>
      </c>
      <c r="J23" s="2">
        <v>18</v>
      </c>
      <c r="K23" s="3" t="s">
        <v>100</v>
      </c>
      <c r="L23" s="20">
        <v>4</v>
      </c>
      <c r="M23" s="17"/>
      <c r="N23" s="2">
        <v>16</v>
      </c>
    </row>
    <row r="24" spans="1:14" x14ac:dyDescent="0.25">
      <c r="A24" s="2" t="s">
        <v>102</v>
      </c>
      <c r="B24" s="2" t="s">
        <v>103</v>
      </c>
      <c r="C24" s="2">
        <f>VLOOKUP(B24,'[1]Import file'!$A$2:$AD$63,6,FALSE)</f>
        <v>151320</v>
      </c>
      <c r="D24" s="2" t="s">
        <v>15</v>
      </c>
      <c r="E24" s="2" t="s">
        <v>31</v>
      </c>
      <c r="F24" s="3" t="s">
        <v>105</v>
      </c>
      <c r="G24" s="20">
        <v>15</v>
      </c>
      <c r="H24" s="17"/>
      <c r="I24" s="3" t="s">
        <v>106</v>
      </c>
      <c r="J24" s="2">
        <v>15</v>
      </c>
      <c r="K24" s="3" t="s">
        <v>106</v>
      </c>
      <c r="L24" s="20">
        <v>5</v>
      </c>
      <c r="M24" s="17"/>
      <c r="N24" s="2">
        <v>17</v>
      </c>
    </row>
    <row r="25" spans="1:14" x14ac:dyDescent="0.25">
      <c r="A25" s="2" t="s">
        <v>107</v>
      </c>
      <c r="B25" s="2" t="s">
        <v>108</v>
      </c>
      <c r="C25" s="2">
        <f>VLOOKUP(B25,'[1]Import file'!$A$2:$AD$63,6,FALSE)</f>
        <v>0</v>
      </c>
      <c r="D25" s="2" t="s">
        <v>15</v>
      </c>
      <c r="E25" s="2" t="s">
        <v>66</v>
      </c>
      <c r="F25" s="3" t="s">
        <v>109</v>
      </c>
      <c r="G25" s="20">
        <v>13</v>
      </c>
      <c r="H25" s="17"/>
      <c r="I25" s="3" t="s">
        <v>110</v>
      </c>
      <c r="J25" s="2">
        <v>16</v>
      </c>
      <c r="K25" s="3" t="s">
        <v>110</v>
      </c>
      <c r="L25" s="20">
        <v>3</v>
      </c>
      <c r="M25" s="17"/>
      <c r="N25" s="2">
        <v>18</v>
      </c>
    </row>
    <row r="26" spans="1:14" x14ac:dyDescent="0.25">
      <c r="A26" s="2" t="s">
        <v>111</v>
      </c>
      <c r="B26" s="2" t="s">
        <v>112</v>
      </c>
      <c r="C26" s="2">
        <f>VLOOKUP(B26,'[1]Import file'!$A$2:$AD$63,6,FALSE)</f>
        <v>81009</v>
      </c>
      <c r="D26" s="2" t="s">
        <v>15</v>
      </c>
      <c r="E26" s="2" t="s">
        <v>90</v>
      </c>
      <c r="F26" s="3" t="s">
        <v>114</v>
      </c>
      <c r="G26" s="20">
        <v>18</v>
      </c>
      <c r="H26" s="17"/>
      <c r="I26" s="3" t="s">
        <v>115</v>
      </c>
      <c r="J26" s="2">
        <v>17</v>
      </c>
      <c r="K26" s="3" t="s">
        <v>115</v>
      </c>
      <c r="L26" s="20">
        <v>2</v>
      </c>
      <c r="M26" s="17"/>
      <c r="N26" s="2">
        <v>19</v>
      </c>
    </row>
    <row r="27" spans="1:14" x14ac:dyDescent="0.25">
      <c r="A27" s="2" t="s">
        <v>116</v>
      </c>
      <c r="B27" s="2" t="s">
        <v>117</v>
      </c>
      <c r="C27" s="2">
        <f>VLOOKUP(B27,'[1]Import file'!$A$2:$AD$63,6,FALSE)</f>
        <v>142337</v>
      </c>
      <c r="D27" s="2" t="s">
        <v>119</v>
      </c>
      <c r="E27" s="2" t="s">
        <v>16</v>
      </c>
      <c r="F27" s="3" t="s">
        <v>120</v>
      </c>
      <c r="G27" s="20">
        <v>1</v>
      </c>
      <c r="H27" s="17"/>
      <c r="I27" s="3" t="s">
        <v>121</v>
      </c>
      <c r="J27" s="2">
        <v>1</v>
      </c>
      <c r="K27" s="3" t="s">
        <v>120</v>
      </c>
      <c r="L27" s="20">
        <v>1</v>
      </c>
      <c r="M27" s="17"/>
      <c r="N27" s="2">
        <v>1</v>
      </c>
    </row>
    <row r="28" spans="1:14" x14ac:dyDescent="0.25">
      <c r="A28" s="2" t="s">
        <v>122</v>
      </c>
      <c r="B28" s="2" t="s">
        <v>123</v>
      </c>
      <c r="C28" s="2">
        <f>VLOOKUP(B28,'[1]Import file'!$A$2:$AD$63,6,FALSE)</f>
        <v>147076</v>
      </c>
      <c r="D28" s="2" t="s">
        <v>15</v>
      </c>
      <c r="E28" s="2" t="s">
        <v>125</v>
      </c>
      <c r="F28" s="3" t="s">
        <v>126</v>
      </c>
      <c r="G28" s="20">
        <v>21</v>
      </c>
      <c r="H28" s="17"/>
      <c r="I28" s="3" t="s">
        <v>127</v>
      </c>
      <c r="J28" s="2">
        <v>19</v>
      </c>
      <c r="K28" s="3" t="s">
        <v>127</v>
      </c>
      <c r="L28" s="20">
        <v>1</v>
      </c>
      <c r="M28" s="17"/>
      <c r="N28" s="2">
        <v>20</v>
      </c>
    </row>
    <row r="29" spans="1:14" x14ac:dyDescent="0.25">
      <c r="A29" s="2" t="s">
        <v>128</v>
      </c>
      <c r="B29" s="2" t="s">
        <v>129</v>
      </c>
      <c r="C29" s="2">
        <f>VLOOKUP(B29,'[1]Import file'!$A$2:$AD$63,6,FALSE)</f>
        <v>0</v>
      </c>
      <c r="D29" s="2" t="s">
        <v>15</v>
      </c>
      <c r="E29" s="2" t="s">
        <v>37</v>
      </c>
      <c r="F29" s="3" t="s">
        <v>130</v>
      </c>
      <c r="G29" s="20">
        <v>20</v>
      </c>
      <c r="H29" s="17"/>
      <c r="I29" s="3" t="s">
        <v>131</v>
      </c>
      <c r="J29" s="2">
        <v>42</v>
      </c>
      <c r="K29" s="3" t="s">
        <v>130</v>
      </c>
      <c r="L29" s="20">
        <v>6</v>
      </c>
      <c r="M29" s="17"/>
      <c r="N29" s="2">
        <v>21</v>
      </c>
    </row>
    <row r="30" spans="1:14" x14ac:dyDescent="0.25">
      <c r="A30" s="2" t="s">
        <v>132</v>
      </c>
      <c r="B30" s="2" t="s">
        <v>133</v>
      </c>
      <c r="C30" s="2">
        <f>VLOOKUP(B30,'[1]Import file'!$A$2:$AD$63,6,FALSE)</f>
        <v>139529</v>
      </c>
      <c r="D30" s="2" t="s">
        <v>15</v>
      </c>
      <c r="E30" s="2" t="s">
        <v>90</v>
      </c>
      <c r="F30" s="3" t="s">
        <v>135</v>
      </c>
      <c r="G30" s="20">
        <v>22</v>
      </c>
      <c r="H30" s="17"/>
      <c r="I30" s="3" t="s">
        <v>136</v>
      </c>
      <c r="J30" s="2">
        <v>23</v>
      </c>
      <c r="K30" s="3" t="s">
        <v>135</v>
      </c>
      <c r="L30" s="20">
        <v>3</v>
      </c>
      <c r="M30" s="17"/>
      <c r="N30" s="2">
        <v>22</v>
      </c>
    </row>
    <row r="31" spans="1:14" x14ac:dyDescent="0.25">
      <c r="A31" s="2" t="s">
        <v>137</v>
      </c>
      <c r="B31" s="2" t="s">
        <v>138</v>
      </c>
      <c r="C31" s="2">
        <f>VLOOKUP(B31,'[1]Import file'!$A$2:$AD$63,6,FALSE)</f>
        <v>42394</v>
      </c>
      <c r="D31" s="2" t="s">
        <v>15</v>
      </c>
      <c r="E31" s="2" t="s">
        <v>140</v>
      </c>
      <c r="F31" s="3" t="s">
        <v>141</v>
      </c>
      <c r="G31" s="20">
        <v>23</v>
      </c>
      <c r="H31" s="17"/>
      <c r="I31" s="3" t="s">
        <v>142</v>
      </c>
      <c r="J31" s="2">
        <v>21</v>
      </c>
      <c r="K31" s="3" t="s">
        <v>142</v>
      </c>
      <c r="L31" s="20">
        <v>1</v>
      </c>
      <c r="M31" s="17"/>
      <c r="N31" s="2">
        <v>23</v>
      </c>
    </row>
    <row r="32" spans="1:14" x14ac:dyDescent="0.25">
      <c r="A32" s="2" t="s">
        <v>143</v>
      </c>
      <c r="B32" s="2" t="s">
        <v>144</v>
      </c>
      <c r="C32" s="2">
        <f>VLOOKUP(B32,'[1]Import file'!$A$2:$AD$63,6,FALSE)</f>
        <v>0</v>
      </c>
      <c r="D32" s="2" t="s">
        <v>15</v>
      </c>
      <c r="E32" s="2" t="s">
        <v>37</v>
      </c>
      <c r="F32" s="3" t="s">
        <v>145</v>
      </c>
      <c r="G32" s="20">
        <v>30</v>
      </c>
      <c r="H32" s="17"/>
      <c r="I32" s="3" t="s">
        <v>146</v>
      </c>
      <c r="J32" s="2">
        <v>22</v>
      </c>
      <c r="K32" s="3" t="s">
        <v>146</v>
      </c>
      <c r="L32" s="20">
        <v>7</v>
      </c>
      <c r="M32" s="17"/>
      <c r="N32" s="2">
        <v>24</v>
      </c>
    </row>
    <row r="33" spans="1:14" x14ac:dyDescent="0.25">
      <c r="A33" s="2" t="s">
        <v>147</v>
      </c>
      <c r="B33" s="2" t="s">
        <v>148</v>
      </c>
      <c r="C33" s="2">
        <f>VLOOKUP(B33,'[1]Import file'!$A$2:$AD$63,6,FALSE)</f>
        <v>0</v>
      </c>
      <c r="D33" s="2" t="s">
        <v>15</v>
      </c>
      <c r="E33" s="2" t="s">
        <v>31</v>
      </c>
      <c r="F33" s="3" t="s">
        <v>149</v>
      </c>
      <c r="G33" s="20">
        <v>24</v>
      </c>
      <c r="H33" s="17"/>
      <c r="I33" s="3" t="s">
        <v>150</v>
      </c>
      <c r="J33" s="2">
        <v>27</v>
      </c>
      <c r="K33" s="3" t="s">
        <v>149</v>
      </c>
      <c r="L33" s="20">
        <v>6</v>
      </c>
      <c r="M33" s="17"/>
      <c r="N33" s="2">
        <v>25</v>
      </c>
    </row>
    <row r="34" spans="1:14" x14ac:dyDescent="0.25">
      <c r="A34" s="2" t="s">
        <v>151</v>
      </c>
      <c r="B34" s="2" t="s">
        <v>152</v>
      </c>
      <c r="C34" s="2">
        <f>VLOOKUP(B34,'[1]Import file'!$A$2:$AD$63,6,FALSE)</f>
        <v>151259</v>
      </c>
      <c r="D34" s="2" t="s">
        <v>15</v>
      </c>
      <c r="E34" s="2" t="s">
        <v>66</v>
      </c>
      <c r="F34" s="3" t="s">
        <v>154</v>
      </c>
      <c r="G34" s="20">
        <v>26</v>
      </c>
      <c r="H34" s="17"/>
      <c r="I34" s="3" t="s">
        <v>155</v>
      </c>
      <c r="J34" s="2">
        <v>24</v>
      </c>
      <c r="K34" s="3" t="s">
        <v>155</v>
      </c>
      <c r="L34" s="20">
        <v>4</v>
      </c>
      <c r="M34" s="17"/>
      <c r="N34" s="2">
        <v>26</v>
      </c>
    </row>
    <row r="35" spans="1:14" x14ac:dyDescent="0.25">
      <c r="A35" s="2" t="s">
        <v>156</v>
      </c>
      <c r="B35" s="2" t="s">
        <v>157</v>
      </c>
      <c r="C35" s="2">
        <f>VLOOKUP(B35,'[1]Import file'!$A$2:$AD$63,6,FALSE)</f>
        <v>73918</v>
      </c>
      <c r="D35" s="2" t="s">
        <v>15</v>
      </c>
      <c r="E35" s="2" t="s">
        <v>140</v>
      </c>
      <c r="F35" s="3" t="s">
        <v>159</v>
      </c>
      <c r="G35" s="20">
        <v>32</v>
      </c>
      <c r="H35" s="17"/>
      <c r="I35" s="3" t="s">
        <v>160</v>
      </c>
      <c r="J35" s="2">
        <v>25</v>
      </c>
      <c r="K35" s="3" t="s">
        <v>160</v>
      </c>
      <c r="L35" s="20">
        <v>2</v>
      </c>
      <c r="M35" s="17"/>
      <c r="N35" s="2">
        <v>27</v>
      </c>
    </row>
    <row r="36" spans="1:14" x14ac:dyDescent="0.25">
      <c r="A36" s="2" t="s">
        <v>161</v>
      </c>
      <c r="B36" s="2" t="s">
        <v>162</v>
      </c>
      <c r="C36" s="2">
        <f>VLOOKUP(B36,'[1]Import file'!$A$2:$AD$63,6,FALSE)</f>
        <v>151319</v>
      </c>
      <c r="D36" s="2" t="s">
        <v>15</v>
      </c>
      <c r="E36" s="2" t="s">
        <v>31</v>
      </c>
      <c r="F36" s="3" t="s">
        <v>164</v>
      </c>
      <c r="G36" s="20">
        <v>25</v>
      </c>
      <c r="H36" s="17"/>
      <c r="I36" s="3" t="s">
        <v>165</v>
      </c>
      <c r="J36" s="2">
        <v>26</v>
      </c>
      <c r="K36" s="3" t="s">
        <v>164</v>
      </c>
      <c r="L36" s="20">
        <v>7</v>
      </c>
      <c r="M36" s="17"/>
      <c r="N36" s="2">
        <v>28</v>
      </c>
    </row>
    <row r="37" spans="1:14" x14ac:dyDescent="0.25">
      <c r="A37" s="2" t="s">
        <v>166</v>
      </c>
      <c r="B37" s="2" t="s">
        <v>167</v>
      </c>
      <c r="C37" s="2">
        <f>VLOOKUP(B37,'[1]Import file'!$A$2:$AD$63,6,FALSE)</f>
        <v>0</v>
      </c>
      <c r="D37" s="2" t="s">
        <v>15</v>
      </c>
      <c r="E37" s="2" t="s">
        <v>31</v>
      </c>
      <c r="F37" s="3" t="s">
        <v>168</v>
      </c>
      <c r="G37" s="20">
        <v>27</v>
      </c>
      <c r="H37" s="17"/>
      <c r="I37" s="3" t="s">
        <v>169</v>
      </c>
      <c r="J37" s="2">
        <v>28</v>
      </c>
      <c r="K37" s="3" t="s">
        <v>168</v>
      </c>
      <c r="L37" s="20">
        <v>8</v>
      </c>
      <c r="M37" s="17"/>
      <c r="N37" s="2">
        <v>29</v>
      </c>
    </row>
    <row r="38" spans="1:14" x14ac:dyDescent="0.25">
      <c r="A38" s="2" t="s">
        <v>170</v>
      </c>
      <c r="B38" s="2" t="s">
        <v>171</v>
      </c>
      <c r="C38" s="2">
        <v>0</v>
      </c>
      <c r="D38" s="2" t="s">
        <v>15</v>
      </c>
      <c r="E38" s="2" t="s">
        <v>140</v>
      </c>
      <c r="F38" s="3" t="s">
        <v>172</v>
      </c>
      <c r="G38" s="20">
        <v>28</v>
      </c>
      <c r="H38" s="17"/>
      <c r="I38" s="3" t="s">
        <v>173</v>
      </c>
      <c r="J38" s="2">
        <v>30</v>
      </c>
      <c r="K38" s="3" t="s">
        <v>172</v>
      </c>
      <c r="L38" s="20">
        <v>3</v>
      </c>
      <c r="M38" s="17"/>
      <c r="N38" s="2">
        <v>30</v>
      </c>
    </row>
    <row r="39" spans="1:14" x14ac:dyDescent="0.25">
      <c r="A39" s="2" t="s">
        <v>174</v>
      </c>
      <c r="B39" s="2" t="s">
        <v>175</v>
      </c>
      <c r="C39" s="2">
        <f>VLOOKUP(B39,'[1]Import file'!$A$2:$AD$63,6,FALSE)</f>
        <v>149730</v>
      </c>
      <c r="D39" s="2" t="s">
        <v>15</v>
      </c>
      <c r="E39" s="2" t="s">
        <v>37</v>
      </c>
      <c r="F39" s="3" t="s">
        <v>177</v>
      </c>
      <c r="G39" s="20">
        <v>33</v>
      </c>
      <c r="H39" s="17"/>
      <c r="I39" s="3" t="s">
        <v>178</v>
      </c>
      <c r="J39" s="2">
        <v>29</v>
      </c>
      <c r="K39" s="3" t="s">
        <v>178</v>
      </c>
      <c r="L39" s="20">
        <v>8</v>
      </c>
      <c r="M39" s="17"/>
      <c r="N39" s="2">
        <v>31</v>
      </c>
    </row>
    <row r="40" spans="1:14" x14ac:dyDescent="0.25">
      <c r="A40" s="2" t="s">
        <v>179</v>
      </c>
      <c r="B40" s="2" t="s">
        <v>180</v>
      </c>
      <c r="C40" s="2">
        <f>VLOOKUP(B40,'[1]Import file'!$A$2:$AD$63,6,FALSE)</f>
        <v>149674</v>
      </c>
      <c r="D40" s="2" t="s">
        <v>15</v>
      </c>
      <c r="E40" s="2" t="s">
        <v>37</v>
      </c>
      <c r="F40" s="3" t="s">
        <v>182</v>
      </c>
      <c r="G40" s="20">
        <v>31</v>
      </c>
      <c r="H40" s="17"/>
      <c r="I40" s="3" t="s">
        <v>183</v>
      </c>
      <c r="J40" s="2">
        <v>31</v>
      </c>
      <c r="K40" s="3" t="s">
        <v>183</v>
      </c>
      <c r="L40" s="20">
        <v>9</v>
      </c>
      <c r="M40" s="17"/>
      <c r="N40" s="2">
        <v>32</v>
      </c>
    </row>
    <row r="41" spans="1:14" x14ac:dyDescent="0.25">
      <c r="A41" s="2" t="s">
        <v>184</v>
      </c>
      <c r="B41" s="2" t="s">
        <v>185</v>
      </c>
      <c r="C41" s="2">
        <v>0</v>
      </c>
      <c r="D41" s="2" t="s">
        <v>15</v>
      </c>
      <c r="E41" s="2" t="s">
        <v>140</v>
      </c>
      <c r="F41" s="3" t="s">
        <v>186</v>
      </c>
      <c r="G41" s="20">
        <v>34</v>
      </c>
      <c r="H41" s="17"/>
      <c r="I41" s="3" t="s">
        <v>187</v>
      </c>
      <c r="J41" s="2">
        <v>32</v>
      </c>
      <c r="K41" s="3" t="s">
        <v>187</v>
      </c>
      <c r="L41" s="20">
        <v>4</v>
      </c>
      <c r="M41" s="17"/>
      <c r="N41" s="2">
        <v>33</v>
      </c>
    </row>
    <row r="42" spans="1:14" x14ac:dyDescent="0.25">
      <c r="A42" s="2" t="s">
        <v>188</v>
      </c>
      <c r="B42" s="2" t="s">
        <v>189</v>
      </c>
      <c r="C42" s="2">
        <f>VLOOKUP(B42,'[1]Import file'!$A$2:$AD$63,6,FALSE)</f>
        <v>0</v>
      </c>
      <c r="D42" s="2" t="s">
        <v>15</v>
      </c>
      <c r="E42" s="2" t="s">
        <v>31</v>
      </c>
      <c r="F42" s="3" t="s">
        <v>190</v>
      </c>
      <c r="G42" s="20">
        <v>29</v>
      </c>
      <c r="H42" s="17"/>
      <c r="I42" s="3" t="s">
        <v>191</v>
      </c>
      <c r="J42" s="2">
        <v>35</v>
      </c>
      <c r="K42" s="3" t="s">
        <v>190</v>
      </c>
      <c r="L42" s="20">
        <v>9</v>
      </c>
      <c r="M42" s="17"/>
      <c r="N42" s="2">
        <v>34</v>
      </c>
    </row>
    <row r="43" spans="1:14" x14ac:dyDescent="0.25">
      <c r="A43" s="2" t="s">
        <v>192</v>
      </c>
      <c r="B43" s="2" t="s">
        <v>193</v>
      </c>
      <c r="C43" s="2">
        <f>VLOOKUP(B43,'[1]Import file'!$A$2:$AD$63,6,FALSE)</f>
        <v>140261</v>
      </c>
      <c r="D43" s="2" t="s">
        <v>119</v>
      </c>
      <c r="E43" s="2" t="s">
        <v>125</v>
      </c>
      <c r="F43" s="3" t="s">
        <v>195</v>
      </c>
      <c r="G43" s="20">
        <v>2</v>
      </c>
      <c r="H43" s="17"/>
      <c r="I43" s="3" t="s">
        <v>182</v>
      </c>
      <c r="J43" s="2">
        <v>2</v>
      </c>
      <c r="K43" s="3" t="s">
        <v>182</v>
      </c>
      <c r="L43" s="20">
        <v>1</v>
      </c>
      <c r="M43" s="17"/>
      <c r="N43" s="2">
        <v>2</v>
      </c>
    </row>
    <row r="44" spans="1:14" x14ac:dyDescent="0.25">
      <c r="A44" s="2" t="s">
        <v>196</v>
      </c>
      <c r="B44" s="2" t="s">
        <v>197</v>
      </c>
      <c r="C44" s="2">
        <f>VLOOKUP(B44,'[1]Import file'!$A$2:$AD$63,6,FALSE)</f>
        <v>0</v>
      </c>
      <c r="D44" s="2" t="s">
        <v>15</v>
      </c>
      <c r="E44" s="2" t="s">
        <v>31</v>
      </c>
      <c r="F44" s="3" t="s">
        <v>198</v>
      </c>
      <c r="G44" s="20">
        <v>36</v>
      </c>
      <c r="H44" s="17"/>
      <c r="I44" s="3" t="s">
        <v>199</v>
      </c>
      <c r="J44" s="2">
        <v>33</v>
      </c>
      <c r="K44" s="3" t="s">
        <v>199</v>
      </c>
      <c r="L44" s="20">
        <v>10</v>
      </c>
      <c r="M44" s="17"/>
      <c r="N44" s="2">
        <v>35</v>
      </c>
    </row>
    <row r="45" spans="1:14" x14ac:dyDescent="0.25">
      <c r="A45" s="2" t="s">
        <v>200</v>
      </c>
      <c r="B45" s="2" t="s">
        <v>201</v>
      </c>
      <c r="C45" s="2">
        <f>VLOOKUP(B45,'[1]Import file'!$A$2:$AD$63,6,FALSE)</f>
        <v>0</v>
      </c>
      <c r="D45" s="2" t="s">
        <v>15</v>
      </c>
      <c r="E45" s="2" t="s">
        <v>31</v>
      </c>
      <c r="F45" s="3" t="s">
        <v>202</v>
      </c>
      <c r="G45" s="20">
        <v>38</v>
      </c>
      <c r="H45" s="17"/>
      <c r="I45" s="3" t="s">
        <v>203</v>
      </c>
      <c r="J45" s="2">
        <v>34</v>
      </c>
      <c r="K45" s="3" t="s">
        <v>203</v>
      </c>
      <c r="L45" s="20">
        <v>11</v>
      </c>
      <c r="M45" s="17"/>
      <c r="N45" s="2">
        <v>36</v>
      </c>
    </row>
    <row r="46" spans="1:14" x14ac:dyDescent="0.25">
      <c r="A46" s="2" t="s">
        <v>204</v>
      </c>
      <c r="B46" s="2" t="s">
        <v>205</v>
      </c>
      <c r="C46" s="2">
        <f>VLOOKUP(B46,'[1]Import file'!$A$2:$AD$63,6,FALSE)</f>
        <v>0</v>
      </c>
      <c r="D46" s="2" t="s">
        <v>15</v>
      </c>
      <c r="E46" s="2" t="s">
        <v>31</v>
      </c>
      <c r="F46" s="3" t="s">
        <v>206</v>
      </c>
      <c r="G46" s="20">
        <v>35</v>
      </c>
      <c r="H46" s="17"/>
      <c r="I46" s="3" t="s">
        <v>207</v>
      </c>
      <c r="J46" s="2">
        <v>39</v>
      </c>
      <c r="K46" s="3" t="s">
        <v>206</v>
      </c>
      <c r="L46" s="20">
        <v>12</v>
      </c>
      <c r="M46" s="17"/>
      <c r="N46" s="2">
        <v>37</v>
      </c>
    </row>
    <row r="47" spans="1:14" x14ac:dyDescent="0.25">
      <c r="A47" s="2" t="s">
        <v>208</v>
      </c>
      <c r="B47" s="2" t="s">
        <v>209</v>
      </c>
      <c r="C47" s="2">
        <f>VLOOKUP(B47,'[1]Import file'!$A$2:$AD$63,6,FALSE)</f>
        <v>0</v>
      </c>
      <c r="D47" s="2" t="s">
        <v>15</v>
      </c>
      <c r="E47" s="2" t="s">
        <v>31</v>
      </c>
      <c r="F47" s="3" t="s">
        <v>210</v>
      </c>
      <c r="G47" s="20">
        <v>37</v>
      </c>
      <c r="H47" s="17"/>
      <c r="I47" s="3" t="s">
        <v>211</v>
      </c>
      <c r="J47" s="2">
        <v>36</v>
      </c>
      <c r="K47" s="3" t="s">
        <v>211</v>
      </c>
      <c r="L47" s="20">
        <v>13</v>
      </c>
      <c r="M47" s="17"/>
      <c r="N47" s="2">
        <v>38</v>
      </c>
    </row>
    <row r="48" spans="1:14" x14ac:dyDescent="0.25">
      <c r="A48" s="2" t="s">
        <v>212</v>
      </c>
      <c r="B48" s="2" t="s">
        <v>213</v>
      </c>
      <c r="C48" s="2">
        <f>VLOOKUP(B48,'[1]Import file'!$A$2:$AD$63,6,FALSE)</f>
        <v>128728</v>
      </c>
      <c r="D48" s="2" t="s">
        <v>15</v>
      </c>
      <c r="E48" s="2" t="s">
        <v>66</v>
      </c>
      <c r="F48" s="3" t="s">
        <v>215</v>
      </c>
      <c r="G48" s="20">
        <v>39</v>
      </c>
      <c r="H48" s="17"/>
      <c r="I48" s="3" t="s">
        <v>216</v>
      </c>
      <c r="J48" s="2">
        <v>37</v>
      </c>
      <c r="K48" s="3" t="s">
        <v>216</v>
      </c>
      <c r="L48" s="20">
        <v>5</v>
      </c>
      <c r="M48" s="17"/>
      <c r="N48" s="2">
        <v>39</v>
      </c>
    </row>
    <row r="49" spans="1:14" x14ac:dyDescent="0.25">
      <c r="A49" s="2" t="s">
        <v>217</v>
      </c>
      <c r="B49" s="2" t="s">
        <v>218</v>
      </c>
      <c r="C49" s="2">
        <f>VLOOKUP(B49,'[1]Import file'!$A$2:$AD$63,6,FALSE)</f>
        <v>0</v>
      </c>
      <c r="D49" s="2" t="s">
        <v>15</v>
      </c>
      <c r="E49" s="2" t="s">
        <v>31</v>
      </c>
      <c r="F49" s="3" t="s">
        <v>219</v>
      </c>
      <c r="G49" s="20">
        <v>40</v>
      </c>
      <c r="H49" s="17"/>
      <c r="I49" s="3" t="s">
        <v>220</v>
      </c>
      <c r="J49" s="2">
        <v>38</v>
      </c>
      <c r="K49" s="3" t="s">
        <v>219</v>
      </c>
      <c r="L49" s="20">
        <v>14</v>
      </c>
      <c r="M49" s="17"/>
      <c r="N49" s="2">
        <v>40</v>
      </c>
    </row>
    <row r="50" spans="1:14" x14ac:dyDescent="0.25">
      <c r="A50" s="2" t="s">
        <v>221</v>
      </c>
      <c r="B50" s="2" t="s">
        <v>222</v>
      </c>
      <c r="C50" s="2">
        <f>VLOOKUP(B50,'[1]Import file'!$A$2:$AD$63,6,FALSE)</f>
        <v>148016</v>
      </c>
      <c r="D50" s="2" t="s">
        <v>15</v>
      </c>
      <c r="E50" s="2" t="s">
        <v>223</v>
      </c>
      <c r="F50" s="3" t="s">
        <v>224</v>
      </c>
      <c r="G50" s="20">
        <v>41</v>
      </c>
      <c r="H50" s="17"/>
      <c r="I50" s="3" t="s">
        <v>225</v>
      </c>
      <c r="J50" s="2">
        <v>40</v>
      </c>
      <c r="K50" s="3" t="s">
        <v>224</v>
      </c>
      <c r="L50" s="20">
        <v>1</v>
      </c>
      <c r="M50" s="17"/>
      <c r="N50" s="2">
        <v>41</v>
      </c>
    </row>
    <row r="51" spans="1:14" x14ac:dyDescent="0.25">
      <c r="A51" s="2" t="s">
        <v>226</v>
      </c>
      <c r="B51" s="2" t="s">
        <v>227</v>
      </c>
      <c r="C51" s="2">
        <v>0</v>
      </c>
      <c r="D51" s="2" t="s">
        <v>15</v>
      </c>
      <c r="E51" s="2" t="s">
        <v>228</v>
      </c>
      <c r="F51" s="3" t="s">
        <v>229</v>
      </c>
      <c r="G51" s="20">
        <v>42</v>
      </c>
      <c r="H51" s="17"/>
      <c r="I51" s="3" t="s">
        <v>230</v>
      </c>
      <c r="J51" s="2">
        <v>41</v>
      </c>
      <c r="K51" s="3" t="s">
        <v>229</v>
      </c>
      <c r="L51" s="20">
        <v>1</v>
      </c>
      <c r="M51" s="17"/>
      <c r="N51" s="2">
        <v>42</v>
      </c>
    </row>
    <row r="52" spans="1:14" x14ac:dyDescent="0.25">
      <c r="A52" s="2" t="s">
        <v>231</v>
      </c>
      <c r="B52" s="2" t="s">
        <v>232</v>
      </c>
      <c r="C52" s="2">
        <f>VLOOKUP(B52,'[1]Import file'!$A$2:$AD$63,6,FALSE)</f>
        <v>0</v>
      </c>
      <c r="D52" s="2" t="s">
        <v>15</v>
      </c>
      <c r="E52" s="2" t="s">
        <v>31</v>
      </c>
      <c r="F52" s="3" t="s">
        <v>233</v>
      </c>
      <c r="G52" s="20">
        <v>43</v>
      </c>
      <c r="H52" s="17"/>
      <c r="I52" s="3" t="s">
        <v>234</v>
      </c>
      <c r="J52" s="2">
        <v>43</v>
      </c>
      <c r="K52" s="3" t="s">
        <v>233</v>
      </c>
      <c r="L52" s="20">
        <v>15</v>
      </c>
      <c r="M52" s="17"/>
      <c r="N52" s="2">
        <v>43</v>
      </c>
    </row>
    <row r="53" spans="1:14" x14ac:dyDescent="0.25">
      <c r="A53" s="2" t="s">
        <v>235</v>
      </c>
      <c r="B53" s="2" t="s">
        <v>236</v>
      </c>
      <c r="C53" s="2">
        <f>VLOOKUP(B53,'[1]Import file'!$A$2:$AD$63,6,FALSE)</f>
        <v>3330</v>
      </c>
      <c r="D53" s="2" t="s">
        <v>15</v>
      </c>
      <c r="E53" s="2" t="s">
        <v>90</v>
      </c>
      <c r="F53" s="3" t="s">
        <v>238</v>
      </c>
      <c r="G53" s="20">
        <v>44</v>
      </c>
      <c r="H53" s="17"/>
      <c r="I53" s="3" t="s">
        <v>239</v>
      </c>
      <c r="J53" s="2">
        <v>44</v>
      </c>
      <c r="K53" s="3" t="s">
        <v>238</v>
      </c>
      <c r="L53" s="20">
        <v>4</v>
      </c>
      <c r="M53" s="17"/>
      <c r="N53" s="2">
        <v>44</v>
      </c>
    </row>
    <row r="54" spans="1:14" x14ac:dyDescent="0.25">
      <c r="A54" s="2" t="s">
        <v>240</v>
      </c>
      <c r="B54" s="2" t="s">
        <v>241</v>
      </c>
      <c r="C54" s="2">
        <f>VLOOKUP(B54,'[1]Import file'!$A$2:$AD$63,6,FALSE)</f>
        <v>145208</v>
      </c>
      <c r="D54" s="2" t="s">
        <v>119</v>
      </c>
      <c r="E54" s="2" t="s">
        <v>125</v>
      </c>
      <c r="F54" s="3" t="s">
        <v>243</v>
      </c>
      <c r="G54" s="20">
        <v>3</v>
      </c>
      <c r="H54" s="17"/>
      <c r="I54" s="3" t="s">
        <v>244</v>
      </c>
      <c r="J54" s="2">
        <v>3</v>
      </c>
      <c r="K54" s="3" t="s">
        <v>244</v>
      </c>
      <c r="L54" s="20">
        <v>2</v>
      </c>
      <c r="M54" s="17"/>
      <c r="N54" s="2">
        <v>3</v>
      </c>
    </row>
    <row r="55" spans="1:14" x14ac:dyDescent="0.25">
      <c r="A55" s="2" t="s">
        <v>245</v>
      </c>
      <c r="B55" s="2" t="s">
        <v>246</v>
      </c>
      <c r="C55" s="2">
        <f>VLOOKUP(B55,'[1]Import file'!$A$2:$AD$63,6,FALSE)</f>
        <v>144140</v>
      </c>
      <c r="D55" s="2" t="s">
        <v>15</v>
      </c>
      <c r="E55" s="2" t="s">
        <v>125</v>
      </c>
      <c r="F55" s="3" t="s">
        <v>248</v>
      </c>
      <c r="G55" s="20">
        <v>45</v>
      </c>
      <c r="H55" s="17"/>
      <c r="I55" s="3" t="s">
        <v>249</v>
      </c>
      <c r="J55" s="2">
        <v>46</v>
      </c>
      <c r="K55" s="3" t="s">
        <v>248</v>
      </c>
      <c r="L55" s="20">
        <v>2</v>
      </c>
      <c r="M55" s="17"/>
      <c r="N55" s="2">
        <v>45</v>
      </c>
    </row>
    <row r="56" spans="1:14" x14ac:dyDescent="0.25">
      <c r="A56" s="2" t="s">
        <v>250</v>
      </c>
      <c r="B56" s="2" t="s">
        <v>251</v>
      </c>
      <c r="C56" s="2">
        <f>VLOOKUP(B56,'[1]Import file'!$A$2:$AD$63,6,FALSE)</f>
        <v>145209</v>
      </c>
      <c r="D56" s="2" t="s">
        <v>15</v>
      </c>
      <c r="E56" s="2" t="s">
        <v>223</v>
      </c>
      <c r="F56" s="3" t="s">
        <v>252</v>
      </c>
      <c r="G56" s="20">
        <v>46</v>
      </c>
      <c r="H56" s="17"/>
      <c r="I56" s="3" t="s">
        <v>253</v>
      </c>
      <c r="J56" s="2">
        <v>45</v>
      </c>
      <c r="K56" s="3" t="s">
        <v>253</v>
      </c>
      <c r="L56" s="20">
        <v>2</v>
      </c>
      <c r="M56" s="17"/>
      <c r="N56" s="2">
        <v>46</v>
      </c>
    </row>
    <row r="57" spans="1:14" x14ac:dyDescent="0.25">
      <c r="A57" s="2" t="s">
        <v>254</v>
      </c>
      <c r="B57" s="2" t="s">
        <v>255</v>
      </c>
      <c r="C57" s="2">
        <f>VLOOKUP(B57,'[1]Import file'!$A$2:$AD$63,6,FALSE)</f>
        <v>147627</v>
      </c>
      <c r="D57" s="2" t="s">
        <v>119</v>
      </c>
      <c r="E57" s="2" t="s">
        <v>223</v>
      </c>
      <c r="F57" s="3" t="s">
        <v>257</v>
      </c>
      <c r="G57" s="20">
        <v>4</v>
      </c>
      <c r="H57" s="17"/>
      <c r="I57" s="3" t="s">
        <v>258</v>
      </c>
      <c r="J57" s="2">
        <v>4</v>
      </c>
      <c r="K57" s="3" t="s">
        <v>257</v>
      </c>
      <c r="L57" s="20">
        <v>1</v>
      </c>
      <c r="M57" s="17"/>
      <c r="N57" s="2">
        <v>4</v>
      </c>
    </row>
    <row r="58" spans="1:14" x14ac:dyDescent="0.25">
      <c r="A58" s="2" t="s">
        <v>259</v>
      </c>
      <c r="B58" s="2" t="s">
        <v>260</v>
      </c>
      <c r="C58" s="2">
        <f>VLOOKUP(B58,'[1]Import file'!$A$2:$AD$63,6,FALSE)</f>
        <v>118962</v>
      </c>
      <c r="D58" s="2" t="s">
        <v>15</v>
      </c>
      <c r="E58" s="2" t="s">
        <v>37</v>
      </c>
      <c r="F58" s="3" t="s">
        <v>71</v>
      </c>
      <c r="G58" s="20">
        <v>47</v>
      </c>
      <c r="H58" s="17"/>
      <c r="I58" s="3" t="s">
        <v>71</v>
      </c>
      <c r="J58" s="2">
        <v>47</v>
      </c>
      <c r="K58" s="3" t="s">
        <v>71</v>
      </c>
      <c r="L58" s="20">
        <v>10</v>
      </c>
      <c r="M58" s="17"/>
      <c r="N58" s="2">
        <v>47</v>
      </c>
    </row>
    <row r="59" spans="1:14" ht="3.6" customHeight="1" x14ac:dyDescent="0.25"/>
  </sheetData>
  <mergeCells count="106">
    <mergeCell ref="A2:G3"/>
    <mergeCell ref="M3:N4"/>
    <mergeCell ref="G7:H7"/>
    <mergeCell ref="L7:M7"/>
    <mergeCell ref="G8:H8"/>
    <mergeCell ref="L8:M8"/>
    <mergeCell ref="G9:H9"/>
    <mergeCell ref="L9:M9"/>
    <mergeCell ref="G10:H10"/>
    <mergeCell ref="L10:M10"/>
    <mergeCell ref="G11:H11"/>
    <mergeCell ref="L11:M11"/>
    <mergeCell ref="G12:H12"/>
    <mergeCell ref="L12:M12"/>
    <mergeCell ref="G13:H13"/>
    <mergeCell ref="L13:M13"/>
    <mergeCell ref="G14:H14"/>
    <mergeCell ref="L14:M14"/>
    <mergeCell ref="G15:H15"/>
    <mergeCell ref="L15:M15"/>
    <mergeCell ref="G16:H16"/>
    <mergeCell ref="L16:M16"/>
    <mergeCell ref="G17:H17"/>
    <mergeCell ref="L17:M17"/>
    <mergeCell ref="G18:H18"/>
    <mergeCell ref="L18:M18"/>
    <mergeCell ref="G19:H19"/>
    <mergeCell ref="L19:M19"/>
    <mergeCell ref="G20:H20"/>
    <mergeCell ref="L20:M20"/>
    <mergeCell ref="G21:H21"/>
    <mergeCell ref="L21:M21"/>
    <mergeCell ref="G22:H22"/>
    <mergeCell ref="L22:M22"/>
    <mergeCell ref="G23:H23"/>
    <mergeCell ref="L23:M23"/>
    <mergeCell ref="G24:H24"/>
    <mergeCell ref="L24:M24"/>
    <mergeCell ref="G25:H25"/>
    <mergeCell ref="L25:M25"/>
    <mergeCell ref="G26:H26"/>
    <mergeCell ref="L26:M26"/>
    <mergeCell ref="G27:H27"/>
    <mergeCell ref="L27:M27"/>
    <mergeCell ref="G28:H28"/>
    <mergeCell ref="L28:M28"/>
    <mergeCell ref="G29:H29"/>
    <mergeCell ref="L29:M29"/>
    <mergeCell ref="G30:H30"/>
    <mergeCell ref="L30:M30"/>
    <mergeCell ref="G31:H31"/>
    <mergeCell ref="L31:M31"/>
    <mergeCell ref="G32:H32"/>
    <mergeCell ref="L32:M32"/>
    <mergeCell ref="G33:H33"/>
    <mergeCell ref="L33:M33"/>
    <mergeCell ref="G34:H34"/>
    <mergeCell ref="L34:M34"/>
    <mergeCell ref="G35:H35"/>
    <mergeCell ref="L35:M35"/>
    <mergeCell ref="G36:H36"/>
    <mergeCell ref="L36:M36"/>
    <mergeCell ref="G37:H37"/>
    <mergeCell ref="L37:M37"/>
    <mergeCell ref="G38:H38"/>
    <mergeCell ref="L38:M38"/>
    <mergeCell ref="G39:H39"/>
    <mergeCell ref="L39:M39"/>
    <mergeCell ref="G40:H40"/>
    <mergeCell ref="L40:M40"/>
    <mergeCell ref="G41:H41"/>
    <mergeCell ref="L41:M41"/>
    <mergeCell ref="G42:H42"/>
    <mergeCell ref="L42:M42"/>
    <mergeCell ref="G43:H43"/>
    <mergeCell ref="L43:M43"/>
    <mergeCell ref="G44:H44"/>
    <mergeCell ref="L44:M44"/>
    <mergeCell ref="G45:H45"/>
    <mergeCell ref="L45:M45"/>
    <mergeCell ref="G46:H46"/>
    <mergeCell ref="L46:M46"/>
    <mergeCell ref="G47:H47"/>
    <mergeCell ref="L47:M47"/>
    <mergeCell ref="G48:H48"/>
    <mergeCell ref="L48:M48"/>
    <mergeCell ref="G49:H49"/>
    <mergeCell ref="L49:M49"/>
    <mergeCell ref="G50:H50"/>
    <mergeCell ref="L50:M50"/>
    <mergeCell ref="G51:H51"/>
    <mergeCell ref="L51:M51"/>
    <mergeCell ref="G52:H52"/>
    <mergeCell ref="L52:M52"/>
    <mergeCell ref="G53:H53"/>
    <mergeCell ref="L53:M53"/>
    <mergeCell ref="G57:H57"/>
    <mergeCell ref="L57:M57"/>
    <mergeCell ref="G58:H58"/>
    <mergeCell ref="L58:M58"/>
    <mergeCell ref="G54:H54"/>
    <mergeCell ref="L54:M54"/>
    <mergeCell ref="G55:H55"/>
    <mergeCell ref="L55:M55"/>
    <mergeCell ref="G56:H56"/>
    <mergeCell ref="L56:M56"/>
  </mergeCells>
  <pageMargins left="0.39370078740157499" right="0.39370078740157499" top="0.39370078740157499" bottom="1.1020354330708699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Printed at 2/9/2025 7:55:26 PM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5C222-9E98-44E9-A2FE-6452A1FE8348}">
  <dimension ref="A1:N10"/>
  <sheetViews>
    <sheetView showGridLines="0" workbookViewId="0">
      <pane ySplit="5" topLeftCell="A6" activePane="bottomLeft" state="frozen"/>
      <selection pane="bottomLeft" activeCell="C17" sqref="C17"/>
    </sheetView>
  </sheetViews>
  <sheetFormatPr defaultRowHeight="15" x14ac:dyDescent="0.25"/>
  <cols>
    <col min="1" max="1" width="9.28515625" customWidth="1"/>
    <col min="2" max="3" width="25.85546875" customWidth="1"/>
    <col min="4" max="4" width="5.42578125" customWidth="1"/>
    <col min="5" max="5" width="13.42578125" customWidth="1"/>
    <col min="6" max="6" width="8.85546875" customWidth="1"/>
    <col min="7" max="7" width="4.5703125" customWidth="1"/>
    <col min="8" max="8" width="0.85546875" customWidth="1"/>
    <col min="9" max="9" width="8.7109375" customWidth="1"/>
    <col min="10" max="10" width="5.42578125" customWidth="1"/>
    <col min="11" max="11" width="8.7109375" customWidth="1"/>
    <col min="12" max="13" width="2.7109375" customWidth="1"/>
    <col min="14" max="14" width="5.42578125" customWidth="1"/>
    <col min="15" max="15" width="0" hidden="1" customWidth="1"/>
  </cols>
  <sheetData>
    <row r="1" spans="1:14" ht="0.4" customHeight="1" x14ac:dyDescent="0.25"/>
    <row r="2" spans="1:14" x14ac:dyDescent="0.25">
      <c r="A2" s="21" t="s">
        <v>0</v>
      </c>
      <c r="B2" s="12"/>
      <c r="C2" s="12"/>
      <c r="D2" s="12"/>
      <c r="E2" s="12"/>
      <c r="F2" s="12"/>
      <c r="G2" s="12"/>
    </row>
    <row r="3" spans="1:14" ht="38.85" customHeight="1" x14ac:dyDescent="0.25">
      <c r="A3" s="12"/>
      <c r="B3" s="12"/>
      <c r="C3" s="12"/>
      <c r="D3" s="12"/>
      <c r="E3" s="12"/>
      <c r="F3" s="12"/>
      <c r="G3" s="12"/>
      <c r="M3" s="12"/>
      <c r="N3" s="12"/>
    </row>
    <row r="4" spans="1:14" ht="3.75" customHeight="1" x14ac:dyDescent="0.25">
      <c r="M4" s="12"/>
      <c r="N4" s="12"/>
    </row>
    <row r="5" spans="1:14" ht="3" customHeight="1" x14ac:dyDescent="0.25"/>
    <row r="6" spans="1:14" ht="5.45" customHeight="1" x14ac:dyDescent="0.25"/>
    <row r="7" spans="1:14" ht="28.5" x14ac:dyDescent="0.25">
      <c r="A7" s="1" t="s">
        <v>1</v>
      </c>
      <c r="B7" s="1" t="s">
        <v>329</v>
      </c>
      <c r="C7" s="1" t="s">
        <v>287</v>
      </c>
      <c r="D7" s="1" t="s">
        <v>4</v>
      </c>
      <c r="E7" s="1" t="s">
        <v>5</v>
      </c>
      <c r="F7" s="1" t="s">
        <v>6</v>
      </c>
      <c r="G7" s="15" t="s">
        <v>7</v>
      </c>
      <c r="H7" s="14"/>
      <c r="I7" s="1" t="s">
        <v>8</v>
      </c>
      <c r="J7" s="1" t="s">
        <v>7</v>
      </c>
      <c r="K7" s="1" t="s">
        <v>9</v>
      </c>
      <c r="L7" s="15" t="s">
        <v>10</v>
      </c>
      <c r="M7" s="14"/>
      <c r="N7" s="1" t="s">
        <v>11</v>
      </c>
    </row>
    <row r="8" spans="1:14" x14ac:dyDescent="0.25">
      <c r="A8" s="2" t="s">
        <v>12</v>
      </c>
      <c r="B8" s="2" t="s">
        <v>13</v>
      </c>
      <c r="C8" s="3">
        <v>137826</v>
      </c>
      <c r="D8" s="2" t="s">
        <v>15</v>
      </c>
      <c r="E8" s="2" t="s">
        <v>16</v>
      </c>
      <c r="F8" s="3" t="s">
        <v>17</v>
      </c>
      <c r="G8" s="20">
        <v>1</v>
      </c>
      <c r="H8" s="17"/>
      <c r="I8" s="3" t="s">
        <v>18</v>
      </c>
      <c r="J8" s="2">
        <v>1</v>
      </c>
      <c r="K8" s="3" t="s">
        <v>18</v>
      </c>
      <c r="L8" s="20">
        <v>1</v>
      </c>
      <c r="M8" s="17"/>
      <c r="N8" s="2">
        <v>1</v>
      </c>
    </row>
    <row r="9" spans="1:14" x14ac:dyDescent="0.25">
      <c r="A9" s="2" t="s">
        <v>24</v>
      </c>
      <c r="B9" s="2" t="s">
        <v>25</v>
      </c>
      <c r="C9" s="3">
        <v>138813</v>
      </c>
      <c r="D9" s="2" t="s">
        <v>15</v>
      </c>
      <c r="E9" s="2" t="s">
        <v>16</v>
      </c>
      <c r="F9" s="3" t="s">
        <v>26</v>
      </c>
      <c r="G9" s="20">
        <v>2</v>
      </c>
      <c r="H9" s="17"/>
      <c r="I9" s="3" t="s">
        <v>27</v>
      </c>
      <c r="J9" s="2">
        <v>2</v>
      </c>
      <c r="K9" s="3" t="s">
        <v>27</v>
      </c>
      <c r="L9" s="20">
        <v>2</v>
      </c>
      <c r="M9" s="17"/>
      <c r="N9" s="2">
        <v>2</v>
      </c>
    </row>
    <row r="10" spans="1:14" ht="3.6" customHeight="1" x14ac:dyDescent="0.25"/>
  </sheetData>
  <mergeCells count="8">
    <mergeCell ref="G9:H9"/>
    <mergeCell ref="L9:M9"/>
    <mergeCell ref="A2:G3"/>
    <mergeCell ref="M3:N4"/>
    <mergeCell ref="G7:H7"/>
    <mergeCell ref="L7:M7"/>
    <mergeCell ref="G8:H8"/>
    <mergeCell ref="L8:M8"/>
  </mergeCells>
  <pageMargins left="0.39370078740157499" right="0.39370078740157499" top="0.39370078740157499" bottom="1.1020354330708699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Printed at 2/9/2025 7:55:13 PM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B11-6E70-4B83-B714-50D7ADFE9033}">
  <dimension ref="A1:M59"/>
  <sheetViews>
    <sheetView showGridLines="0" workbookViewId="0">
      <pane ySplit="4" topLeftCell="A5" activePane="bottomLeft" state="frozen"/>
      <selection pane="bottomLeft" activeCell="E56" sqref="E56"/>
    </sheetView>
  </sheetViews>
  <sheetFormatPr defaultRowHeight="15" x14ac:dyDescent="0.25"/>
  <cols>
    <col min="1" max="1" width="40.5703125" bestFit="1" customWidth="1"/>
    <col min="2" max="2" width="23.140625" customWidth="1"/>
    <col min="3" max="3" width="11.140625" customWidth="1"/>
    <col min="4" max="4" width="5.42578125" customWidth="1"/>
    <col min="5" max="5" width="13.42578125" customWidth="1"/>
    <col min="6" max="6" width="7.85546875" bestFit="1" customWidth="1"/>
    <col min="7" max="7" width="5.42578125" customWidth="1"/>
    <col min="8" max="8" width="7.28515625" bestFit="1" customWidth="1"/>
    <col min="9" max="9" width="5.42578125" customWidth="1"/>
    <col min="10" max="10" width="8.28515625" bestFit="1" customWidth="1"/>
    <col min="11" max="12" width="2.7109375" customWidth="1"/>
    <col min="13" max="13" width="5.42578125" customWidth="1"/>
    <col min="14" max="14" width="0" hidden="1" customWidth="1"/>
    <col min="15" max="15" width="0.28515625" customWidth="1"/>
  </cols>
  <sheetData>
    <row r="1" spans="1:13" ht="0.95" customHeight="1" x14ac:dyDescent="0.25"/>
    <row r="2" spans="1:13" ht="39.75" customHeight="1" x14ac:dyDescent="0.25">
      <c r="A2" s="4" t="s">
        <v>0</v>
      </c>
    </row>
    <row r="3" spans="1:13" ht="1.7" customHeight="1" x14ac:dyDescent="0.25"/>
    <row r="4" spans="1:13" ht="5.0999999999999996" customHeight="1" x14ac:dyDescent="0.25"/>
    <row r="5" spans="1:13" ht="5.45" customHeight="1" x14ac:dyDescent="0.25"/>
    <row r="6" spans="1:13" ht="28.5" x14ac:dyDescent="0.25">
      <c r="A6" s="1" t="s">
        <v>2</v>
      </c>
      <c r="B6" s="1" t="s">
        <v>1</v>
      </c>
      <c r="C6" s="1" t="s">
        <v>287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7</v>
      </c>
      <c r="J6" s="1" t="s">
        <v>9</v>
      </c>
      <c r="K6" s="15" t="s">
        <v>10</v>
      </c>
      <c r="L6" s="14"/>
      <c r="M6" s="1" t="s">
        <v>11</v>
      </c>
    </row>
    <row r="7" spans="1:13" ht="15" customHeight="1" x14ac:dyDescent="0.25">
      <c r="A7" s="2" t="s">
        <v>13</v>
      </c>
      <c r="B7" s="2" t="s">
        <v>12</v>
      </c>
      <c r="C7" s="2" t="s">
        <v>14</v>
      </c>
      <c r="D7" s="2" t="s">
        <v>15</v>
      </c>
      <c r="E7" s="2" t="s">
        <v>16</v>
      </c>
      <c r="F7" s="2" t="s">
        <v>17</v>
      </c>
      <c r="G7" s="2">
        <v>1</v>
      </c>
      <c r="H7" s="3" t="s">
        <v>18</v>
      </c>
      <c r="I7" s="2">
        <v>1</v>
      </c>
      <c r="J7" s="3" t="s">
        <v>18</v>
      </c>
      <c r="K7" s="20">
        <v>1</v>
      </c>
      <c r="L7" s="17"/>
      <c r="M7" s="2">
        <v>1</v>
      </c>
    </row>
    <row r="8" spans="1:13" ht="15" customHeight="1" x14ac:dyDescent="0.25">
      <c r="A8" s="2" t="s">
        <v>20</v>
      </c>
      <c r="B8" s="2" t="s">
        <v>19</v>
      </c>
      <c r="C8" s="2" t="s">
        <v>21</v>
      </c>
      <c r="D8" s="2" t="s">
        <v>15</v>
      </c>
      <c r="E8" s="2" t="s">
        <v>16</v>
      </c>
      <c r="F8" s="2" t="s">
        <v>22</v>
      </c>
      <c r="G8" s="2">
        <v>2</v>
      </c>
      <c r="H8" s="3" t="s">
        <v>23</v>
      </c>
      <c r="I8" s="2">
        <v>2</v>
      </c>
      <c r="J8" s="3" t="s">
        <v>23</v>
      </c>
      <c r="K8" s="20">
        <v>2</v>
      </c>
      <c r="L8" s="17"/>
      <c r="M8" s="2">
        <v>2</v>
      </c>
    </row>
    <row r="9" spans="1:13" ht="15" customHeight="1" x14ac:dyDescent="0.25">
      <c r="A9" s="2" t="s">
        <v>25</v>
      </c>
      <c r="B9" s="2" t="s">
        <v>24</v>
      </c>
      <c r="C9" s="2" t="s">
        <v>14</v>
      </c>
      <c r="D9" s="2" t="s">
        <v>15</v>
      </c>
      <c r="E9" s="2" t="s">
        <v>16</v>
      </c>
      <c r="F9" s="2" t="s">
        <v>26</v>
      </c>
      <c r="G9" s="2">
        <v>3</v>
      </c>
      <c r="H9" s="3" t="s">
        <v>27</v>
      </c>
      <c r="I9" s="2">
        <v>3</v>
      </c>
      <c r="J9" s="3" t="s">
        <v>27</v>
      </c>
      <c r="K9" s="20">
        <v>3</v>
      </c>
      <c r="L9" s="17"/>
      <c r="M9" s="2">
        <v>3</v>
      </c>
    </row>
    <row r="10" spans="1:13" ht="15" customHeight="1" x14ac:dyDescent="0.25">
      <c r="A10" s="2" t="s">
        <v>29</v>
      </c>
      <c r="B10" s="2" t="s">
        <v>28</v>
      </c>
      <c r="C10" s="2" t="s">
        <v>30</v>
      </c>
      <c r="D10" s="2" t="s">
        <v>15</v>
      </c>
      <c r="E10" s="2" t="s">
        <v>31</v>
      </c>
      <c r="F10" s="2" t="s">
        <v>32</v>
      </c>
      <c r="G10" s="2">
        <v>5</v>
      </c>
      <c r="H10" s="3" t="s">
        <v>33</v>
      </c>
      <c r="I10" s="2">
        <v>4</v>
      </c>
      <c r="J10" s="3" t="s">
        <v>33</v>
      </c>
      <c r="K10" s="20">
        <v>1</v>
      </c>
      <c r="L10" s="17"/>
      <c r="M10" s="2">
        <v>4</v>
      </c>
    </row>
    <row r="11" spans="1:13" ht="15" customHeight="1" x14ac:dyDescent="0.25">
      <c r="A11" s="2" t="s">
        <v>35</v>
      </c>
      <c r="B11" s="2" t="s">
        <v>34</v>
      </c>
      <c r="C11" s="2" t="s">
        <v>36</v>
      </c>
      <c r="D11" s="2" t="s">
        <v>15</v>
      </c>
      <c r="E11" s="2" t="s">
        <v>37</v>
      </c>
      <c r="F11" s="2" t="s">
        <v>38</v>
      </c>
      <c r="G11" s="2">
        <v>4</v>
      </c>
      <c r="H11" s="3" t="s">
        <v>39</v>
      </c>
      <c r="I11" s="2">
        <v>5</v>
      </c>
      <c r="J11" s="3" t="s">
        <v>39</v>
      </c>
      <c r="K11" s="20">
        <v>1</v>
      </c>
      <c r="L11" s="17"/>
      <c r="M11" s="2">
        <v>5</v>
      </c>
    </row>
    <row r="12" spans="1:13" ht="15" customHeight="1" x14ac:dyDescent="0.25">
      <c r="A12" s="2" t="s">
        <v>41</v>
      </c>
      <c r="B12" s="2" t="s">
        <v>40</v>
      </c>
      <c r="C12" s="2" t="s">
        <v>42</v>
      </c>
      <c r="D12" s="2" t="s">
        <v>15</v>
      </c>
      <c r="E12" s="2" t="s">
        <v>37</v>
      </c>
      <c r="F12" s="2" t="s">
        <v>43</v>
      </c>
      <c r="G12" s="2">
        <v>6</v>
      </c>
      <c r="H12" s="3" t="s">
        <v>44</v>
      </c>
      <c r="I12" s="2">
        <v>6</v>
      </c>
      <c r="J12" s="3" t="s">
        <v>44</v>
      </c>
      <c r="K12" s="20">
        <v>2</v>
      </c>
      <c r="L12" s="17"/>
      <c r="M12" s="2">
        <v>6</v>
      </c>
    </row>
    <row r="13" spans="1:13" ht="15" customHeight="1" x14ac:dyDescent="0.25">
      <c r="A13" s="2" t="s">
        <v>46</v>
      </c>
      <c r="B13" s="2" t="s">
        <v>45</v>
      </c>
      <c r="C13" s="2" t="s">
        <v>14</v>
      </c>
      <c r="D13" s="2" t="s">
        <v>15</v>
      </c>
      <c r="E13" s="2" t="s">
        <v>37</v>
      </c>
      <c r="F13" s="2" t="s">
        <v>47</v>
      </c>
      <c r="G13" s="2">
        <v>7</v>
      </c>
      <c r="H13" s="3" t="s">
        <v>48</v>
      </c>
      <c r="I13" s="2">
        <v>7</v>
      </c>
      <c r="J13" s="3" t="s">
        <v>48</v>
      </c>
      <c r="K13" s="20">
        <v>3</v>
      </c>
      <c r="L13" s="17"/>
      <c r="M13" s="2">
        <v>7</v>
      </c>
    </row>
    <row r="14" spans="1:13" ht="15" customHeight="1" x14ac:dyDescent="0.25">
      <c r="A14" s="2" t="s">
        <v>50</v>
      </c>
      <c r="B14" s="2" t="s">
        <v>49</v>
      </c>
      <c r="C14" s="2" t="s">
        <v>51</v>
      </c>
      <c r="D14" s="2" t="s">
        <v>15</v>
      </c>
      <c r="E14" s="2" t="s">
        <v>37</v>
      </c>
      <c r="F14" s="2" t="s">
        <v>52</v>
      </c>
      <c r="G14" s="2">
        <v>10</v>
      </c>
      <c r="H14" s="3" t="s">
        <v>32</v>
      </c>
      <c r="I14" s="2">
        <v>8</v>
      </c>
      <c r="J14" s="3" t="s">
        <v>32</v>
      </c>
      <c r="K14" s="20">
        <v>4</v>
      </c>
      <c r="L14" s="17"/>
      <c r="M14" s="2">
        <v>8</v>
      </c>
    </row>
    <row r="15" spans="1:13" x14ac:dyDescent="0.25">
      <c r="A15" s="2" t="s">
        <v>54</v>
      </c>
      <c r="B15" s="2" t="s">
        <v>53</v>
      </c>
      <c r="C15" s="2" t="s">
        <v>55</v>
      </c>
      <c r="D15" s="2" t="s">
        <v>15</v>
      </c>
      <c r="E15" s="2" t="s">
        <v>31</v>
      </c>
      <c r="F15" s="2" t="s">
        <v>56</v>
      </c>
      <c r="G15" s="2">
        <v>8</v>
      </c>
      <c r="H15" s="3" t="s">
        <v>57</v>
      </c>
      <c r="I15" s="2">
        <v>9</v>
      </c>
      <c r="J15" s="3" t="s">
        <v>57</v>
      </c>
      <c r="K15" s="20">
        <v>2</v>
      </c>
      <c r="L15" s="17"/>
      <c r="M15" s="2">
        <v>9</v>
      </c>
    </row>
    <row r="16" spans="1:13" ht="15" customHeight="1" x14ac:dyDescent="0.25">
      <c r="A16" s="2" t="s">
        <v>59</v>
      </c>
      <c r="B16" s="2" t="s">
        <v>58</v>
      </c>
      <c r="C16" s="2" t="s">
        <v>60</v>
      </c>
      <c r="D16" s="2" t="s">
        <v>15</v>
      </c>
      <c r="E16" s="2" t="s">
        <v>16</v>
      </c>
      <c r="F16" s="2" t="s">
        <v>61</v>
      </c>
      <c r="G16" s="2">
        <v>9</v>
      </c>
      <c r="H16" s="3" t="s">
        <v>62</v>
      </c>
      <c r="I16" s="2">
        <v>19</v>
      </c>
      <c r="J16" s="3" t="s">
        <v>61</v>
      </c>
      <c r="K16" s="20">
        <v>4</v>
      </c>
      <c r="L16" s="17"/>
      <c r="M16" s="2">
        <v>10</v>
      </c>
    </row>
    <row r="17" spans="1:13" x14ac:dyDescent="0.25">
      <c r="A17" s="2" t="s">
        <v>64</v>
      </c>
      <c r="B17" s="2" t="s">
        <v>63</v>
      </c>
      <c r="C17" s="2" t="s">
        <v>65</v>
      </c>
      <c r="D17" s="2" t="s">
        <v>15</v>
      </c>
      <c r="E17" s="2" t="s">
        <v>66</v>
      </c>
      <c r="F17" s="2" t="s">
        <v>67</v>
      </c>
      <c r="G17" s="2">
        <v>12</v>
      </c>
      <c r="H17" s="3" t="s">
        <v>68</v>
      </c>
      <c r="I17" s="2">
        <v>10</v>
      </c>
      <c r="J17" s="3" t="s">
        <v>68</v>
      </c>
      <c r="K17" s="20">
        <v>1</v>
      </c>
      <c r="L17" s="17"/>
      <c r="M17" s="2">
        <v>11</v>
      </c>
    </row>
    <row r="18" spans="1:13" ht="15" customHeight="1" x14ac:dyDescent="0.25">
      <c r="A18" s="2" t="s">
        <v>75</v>
      </c>
      <c r="B18" s="2" t="s">
        <v>74</v>
      </c>
      <c r="C18" s="2" t="s">
        <v>76</v>
      </c>
      <c r="D18" s="2" t="s">
        <v>15</v>
      </c>
      <c r="E18" s="2" t="s">
        <v>16</v>
      </c>
      <c r="F18" s="2" t="s">
        <v>73</v>
      </c>
      <c r="G18" s="2">
        <v>11</v>
      </c>
      <c r="H18" s="3" t="s">
        <v>77</v>
      </c>
      <c r="I18" s="2">
        <v>12</v>
      </c>
      <c r="J18" s="3" t="s">
        <v>73</v>
      </c>
      <c r="K18" s="20">
        <v>5</v>
      </c>
      <c r="L18" s="17"/>
      <c r="M18" s="2">
        <v>12</v>
      </c>
    </row>
    <row r="19" spans="1:13" ht="15" customHeight="1" x14ac:dyDescent="0.25">
      <c r="A19" s="2" t="s">
        <v>79</v>
      </c>
      <c r="B19" s="2" t="s">
        <v>78</v>
      </c>
      <c r="C19" s="2" t="s">
        <v>80</v>
      </c>
      <c r="D19" s="2" t="s">
        <v>15</v>
      </c>
      <c r="E19" s="2" t="s">
        <v>31</v>
      </c>
      <c r="F19" s="2" t="s">
        <v>81</v>
      </c>
      <c r="G19" s="2">
        <v>16</v>
      </c>
      <c r="H19" s="3" t="s">
        <v>82</v>
      </c>
      <c r="I19" s="2">
        <v>11</v>
      </c>
      <c r="J19" s="3" t="s">
        <v>82</v>
      </c>
      <c r="K19" s="20">
        <v>3</v>
      </c>
      <c r="L19" s="17"/>
      <c r="M19" s="2">
        <v>13</v>
      </c>
    </row>
    <row r="20" spans="1:13" ht="15" customHeight="1" x14ac:dyDescent="0.25">
      <c r="A20" s="2" t="s">
        <v>84</v>
      </c>
      <c r="B20" s="2" t="s">
        <v>83</v>
      </c>
      <c r="C20" s="2" t="s">
        <v>85</v>
      </c>
      <c r="D20" s="2" t="s">
        <v>15</v>
      </c>
      <c r="E20" s="2" t="s">
        <v>66</v>
      </c>
      <c r="F20" s="2" t="s">
        <v>86</v>
      </c>
      <c r="G20" s="2">
        <v>18</v>
      </c>
      <c r="H20" s="3" t="s">
        <v>87</v>
      </c>
      <c r="I20" s="2">
        <v>13</v>
      </c>
      <c r="J20" s="3" t="s">
        <v>87</v>
      </c>
      <c r="K20" s="20">
        <v>2</v>
      </c>
      <c r="L20" s="17"/>
      <c r="M20" s="2">
        <v>14</v>
      </c>
    </row>
    <row r="21" spans="1:13" ht="15" customHeight="1" x14ac:dyDescent="0.25">
      <c r="A21" s="2" t="s">
        <v>89</v>
      </c>
      <c r="B21" s="2" t="s">
        <v>88</v>
      </c>
      <c r="C21" s="2" t="s">
        <v>14</v>
      </c>
      <c r="D21" s="2" t="s">
        <v>15</v>
      </c>
      <c r="E21" s="2" t="s">
        <v>90</v>
      </c>
      <c r="F21" s="2" t="s">
        <v>91</v>
      </c>
      <c r="G21" s="2">
        <v>15</v>
      </c>
      <c r="H21" s="3" t="s">
        <v>92</v>
      </c>
      <c r="I21" s="2">
        <v>14</v>
      </c>
      <c r="J21" s="3" t="s">
        <v>92</v>
      </c>
      <c r="K21" s="20">
        <v>1</v>
      </c>
      <c r="L21" s="17"/>
      <c r="M21" s="2">
        <v>15</v>
      </c>
    </row>
    <row r="22" spans="1:13" ht="15" customHeight="1" x14ac:dyDescent="0.25">
      <c r="A22" s="2" t="s">
        <v>98</v>
      </c>
      <c r="B22" s="2" t="s">
        <v>97</v>
      </c>
      <c r="C22" s="2" t="s">
        <v>99</v>
      </c>
      <c r="D22" s="2" t="s">
        <v>15</v>
      </c>
      <c r="E22" s="2" t="s">
        <v>31</v>
      </c>
      <c r="F22" s="2" t="s">
        <v>100</v>
      </c>
      <c r="G22" s="2">
        <v>13</v>
      </c>
      <c r="H22" s="3" t="s">
        <v>101</v>
      </c>
      <c r="I22" s="2">
        <v>17</v>
      </c>
      <c r="J22" s="3" t="s">
        <v>100</v>
      </c>
      <c r="K22" s="20">
        <v>4</v>
      </c>
      <c r="L22" s="17"/>
      <c r="M22" s="2">
        <v>16</v>
      </c>
    </row>
    <row r="23" spans="1:13" ht="15" customHeight="1" x14ac:dyDescent="0.25">
      <c r="A23" s="2" t="s">
        <v>103</v>
      </c>
      <c r="B23" s="2" t="s">
        <v>102</v>
      </c>
      <c r="C23" s="2" t="s">
        <v>104</v>
      </c>
      <c r="D23" s="2" t="s">
        <v>15</v>
      </c>
      <c r="E23" s="2" t="s">
        <v>31</v>
      </c>
      <c r="F23" s="2" t="s">
        <v>105</v>
      </c>
      <c r="G23" s="2">
        <v>14</v>
      </c>
      <c r="H23" s="3" t="s">
        <v>106</v>
      </c>
      <c r="I23" s="2">
        <v>15</v>
      </c>
      <c r="J23" s="3" t="s">
        <v>106</v>
      </c>
      <c r="K23" s="20">
        <v>5</v>
      </c>
      <c r="L23" s="17"/>
      <c r="M23" s="2">
        <v>17</v>
      </c>
    </row>
    <row r="24" spans="1:13" ht="15" customHeight="1" x14ac:dyDescent="0.25">
      <c r="A24" s="2" t="s">
        <v>112</v>
      </c>
      <c r="B24" s="2" t="s">
        <v>111</v>
      </c>
      <c r="C24" s="2" t="s">
        <v>113</v>
      </c>
      <c r="D24" s="2" t="s">
        <v>15</v>
      </c>
      <c r="E24" s="2" t="s">
        <v>90</v>
      </c>
      <c r="F24" s="2" t="s">
        <v>114</v>
      </c>
      <c r="G24" s="2">
        <v>17</v>
      </c>
      <c r="H24" s="3" t="s">
        <v>115</v>
      </c>
      <c r="I24" s="2">
        <v>16</v>
      </c>
      <c r="J24" s="3" t="s">
        <v>115</v>
      </c>
      <c r="K24" s="20">
        <v>2</v>
      </c>
      <c r="L24" s="17"/>
      <c r="M24" s="2">
        <v>18</v>
      </c>
    </row>
    <row r="25" spans="1:13" ht="15" customHeight="1" x14ac:dyDescent="0.25">
      <c r="A25" s="2" t="s">
        <v>117</v>
      </c>
      <c r="B25" s="2" t="s">
        <v>116</v>
      </c>
      <c r="C25" s="2" t="s">
        <v>118</v>
      </c>
      <c r="D25" s="2" t="s">
        <v>119</v>
      </c>
      <c r="E25" s="2" t="s">
        <v>16</v>
      </c>
      <c r="F25" s="2" t="s">
        <v>120</v>
      </c>
      <c r="G25" s="2">
        <v>1</v>
      </c>
      <c r="H25" s="3" t="s">
        <v>121</v>
      </c>
      <c r="I25" s="2">
        <v>1</v>
      </c>
      <c r="J25" s="3" t="s">
        <v>120</v>
      </c>
      <c r="K25" s="20">
        <v>1</v>
      </c>
      <c r="L25" s="17"/>
      <c r="M25" s="2">
        <v>1</v>
      </c>
    </row>
    <row r="26" spans="1:13" x14ac:dyDescent="0.25">
      <c r="A26" s="2" t="s">
        <v>123</v>
      </c>
      <c r="B26" s="2" t="s">
        <v>122</v>
      </c>
      <c r="C26" s="2" t="s">
        <v>124</v>
      </c>
      <c r="D26" s="2" t="s">
        <v>15</v>
      </c>
      <c r="E26" s="2" t="s">
        <v>125</v>
      </c>
      <c r="F26" s="2" t="s">
        <v>126</v>
      </c>
      <c r="G26" s="2">
        <v>19</v>
      </c>
      <c r="H26" s="3" t="s">
        <v>127</v>
      </c>
      <c r="I26" s="2">
        <v>18</v>
      </c>
      <c r="J26" s="3" t="s">
        <v>127</v>
      </c>
      <c r="K26" s="20">
        <v>1</v>
      </c>
      <c r="L26" s="17"/>
      <c r="M26" s="2">
        <v>19</v>
      </c>
    </row>
    <row r="27" spans="1:13" ht="15" customHeight="1" x14ac:dyDescent="0.25">
      <c r="A27" s="2" t="s">
        <v>133</v>
      </c>
      <c r="B27" s="2" t="s">
        <v>132</v>
      </c>
      <c r="C27" s="2" t="s">
        <v>134</v>
      </c>
      <c r="D27" s="2" t="s">
        <v>15</v>
      </c>
      <c r="E27" s="2" t="s">
        <v>90</v>
      </c>
      <c r="F27" s="2" t="s">
        <v>135</v>
      </c>
      <c r="G27" s="2">
        <v>20</v>
      </c>
      <c r="H27" s="3" t="s">
        <v>136</v>
      </c>
      <c r="I27" s="2">
        <v>21</v>
      </c>
      <c r="J27" s="3" t="s">
        <v>135</v>
      </c>
      <c r="K27" s="20">
        <v>3</v>
      </c>
      <c r="L27" s="17"/>
      <c r="M27" s="2">
        <v>20</v>
      </c>
    </row>
    <row r="28" spans="1:13" ht="15" customHeight="1" x14ac:dyDescent="0.25">
      <c r="A28" s="2" t="s">
        <v>138</v>
      </c>
      <c r="B28" s="2" t="s">
        <v>137</v>
      </c>
      <c r="C28" s="2" t="s">
        <v>139</v>
      </c>
      <c r="D28" s="2" t="s">
        <v>15</v>
      </c>
      <c r="E28" s="2" t="s">
        <v>140</v>
      </c>
      <c r="F28" s="2" t="s">
        <v>141</v>
      </c>
      <c r="G28" s="2">
        <v>21</v>
      </c>
      <c r="H28" s="3" t="s">
        <v>142</v>
      </c>
      <c r="I28" s="2">
        <v>20</v>
      </c>
      <c r="J28" s="3" t="s">
        <v>142</v>
      </c>
      <c r="K28" s="20">
        <v>1</v>
      </c>
      <c r="L28" s="17"/>
      <c r="M28" s="2">
        <v>21</v>
      </c>
    </row>
    <row r="29" spans="1:13" ht="15" customHeight="1" x14ac:dyDescent="0.25">
      <c r="A29" s="2" t="s">
        <v>152</v>
      </c>
      <c r="B29" s="2" t="s">
        <v>151</v>
      </c>
      <c r="C29" s="2" t="s">
        <v>153</v>
      </c>
      <c r="D29" s="2" t="s">
        <v>15</v>
      </c>
      <c r="E29" s="2" t="s">
        <v>66</v>
      </c>
      <c r="F29" s="2" t="s">
        <v>154</v>
      </c>
      <c r="G29" s="2">
        <v>23</v>
      </c>
      <c r="H29" s="3" t="s">
        <v>155</v>
      </c>
      <c r="I29" s="2">
        <v>22</v>
      </c>
      <c r="J29" s="3" t="s">
        <v>155</v>
      </c>
      <c r="K29" s="20">
        <v>3</v>
      </c>
      <c r="L29" s="17"/>
      <c r="M29" s="2">
        <v>22</v>
      </c>
    </row>
    <row r="30" spans="1:13" ht="15" customHeight="1" x14ac:dyDescent="0.25">
      <c r="A30" s="2" t="s">
        <v>157</v>
      </c>
      <c r="B30" s="2" t="s">
        <v>156</v>
      </c>
      <c r="C30" s="2" t="s">
        <v>158</v>
      </c>
      <c r="D30" s="2" t="s">
        <v>15</v>
      </c>
      <c r="E30" s="2" t="s">
        <v>140</v>
      </c>
      <c r="F30" s="2" t="s">
        <v>159</v>
      </c>
      <c r="G30" s="2">
        <v>26</v>
      </c>
      <c r="H30" s="3" t="s">
        <v>160</v>
      </c>
      <c r="I30" s="2">
        <v>23</v>
      </c>
      <c r="J30" s="3" t="s">
        <v>160</v>
      </c>
      <c r="K30" s="20">
        <v>2</v>
      </c>
      <c r="L30" s="17"/>
      <c r="M30" s="2">
        <v>23</v>
      </c>
    </row>
    <row r="31" spans="1:13" ht="15" customHeight="1" x14ac:dyDescent="0.25">
      <c r="A31" s="2" t="s">
        <v>162</v>
      </c>
      <c r="B31" s="2" t="s">
        <v>161</v>
      </c>
      <c r="C31" s="2" t="s">
        <v>163</v>
      </c>
      <c r="D31" s="2" t="s">
        <v>15</v>
      </c>
      <c r="E31" s="2" t="s">
        <v>31</v>
      </c>
      <c r="F31" s="2" t="s">
        <v>164</v>
      </c>
      <c r="G31" s="2">
        <v>22</v>
      </c>
      <c r="H31" s="3" t="s">
        <v>165</v>
      </c>
      <c r="I31" s="2">
        <v>24</v>
      </c>
      <c r="J31" s="3" t="s">
        <v>164</v>
      </c>
      <c r="K31" s="20">
        <v>6</v>
      </c>
      <c r="L31" s="17"/>
      <c r="M31" s="2">
        <v>24</v>
      </c>
    </row>
    <row r="32" spans="1:13" ht="15" customHeight="1" x14ac:dyDescent="0.25">
      <c r="A32" s="2" t="s">
        <v>175</v>
      </c>
      <c r="B32" s="2" t="s">
        <v>174</v>
      </c>
      <c r="C32" s="2" t="s">
        <v>176</v>
      </c>
      <c r="D32" s="2" t="s">
        <v>15</v>
      </c>
      <c r="E32" s="2" t="s">
        <v>37</v>
      </c>
      <c r="F32" s="2" t="s">
        <v>177</v>
      </c>
      <c r="G32" s="2">
        <v>27</v>
      </c>
      <c r="H32" s="3" t="s">
        <v>178</v>
      </c>
      <c r="I32" s="2">
        <v>25</v>
      </c>
      <c r="J32" s="3" t="s">
        <v>178</v>
      </c>
      <c r="K32" s="20">
        <v>5</v>
      </c>
      <c r="L32" s="17"/>
      <c r="M32" s="2">
        <v>25</v>
      </c>
    </row>
    <row r="33" spans="1:13" ht="15" customHeight="1" x14ac:dyDescent="0.25">
      <c r="A33" s="2" t="s">
        <v>180</v>
      </c>
      <c r="B33" s="2" t="s">
        <v>179</v>
      </c>
      <c r="C33" s="2" t="s">
        <v>181</v>
      </c>
      <c r="D33" s="2" t="s">
        <v>15</v>
      </c>
      <c r="E33" s="2" t="s">
        <v>37</v>
      </c>
      <c r="F33" s="2" t="s">
        <v>182</v>
      </c>
      <c r="G33" s="2">
        <v>25</v>
      </c>
      <c r="H33" s="3" t="s">
        <v>183</v>
      </c>
      <c r="I33" s="2">
        <v>26</v>
      </c>
      <c r="J33" s="3" t="s">
        <v>183</v>
      </c>
      <c r="K33" s="20">
        <v>6</v>
      </c>
      <c r="L33" s="17"/>
      <c r="M33" s="2">
        <v>26</v>
      </c>
    </row>
    <row r="34" spans="1:13" ht="15" customHeight="1" x14ac:dyDescent="0.25">
      <c r="A34" s="2" t="s">
        <v>193</v>
      </c>
      <c r="B34" s="2" t="s">
        <v>192</v>
      </c>
      <c r="C34" s="2" t="s">
        <v>194</v>
      </c>
      <c r="D34" s="2" t="s">
        <v>119</v>
      </c>
      <c r="E34" s="2" t="s">
        <v>125</v>
      </c>
      <c r="F34" s="2" t="s">
        <v>195</v>
      </c>
      <c r="G34" s="2">
        <v>2</v>
      </c>
      <c r="H34" s="3" t="s">
        <v>182</v>
      </c>
      <c r="I34" s="2">
        <v>2</v>
      </c>
      <c r="J34" s="3" t="s">
        <v>182</v>
      </c>
      <c r="K34" s="20">
        <v>1</v>
      </c>
      <c r="L34" s="17"/>
      <c r="M34" s="2">
        <v>2</v>
      </c>
    </row>
    <row r="35" spans="1:13" x14ac:dyDescent="0.25">
      <c r="A35" s="2" t="s">
        <v>213</v>
      </c>
      <c r="B35" s="2" t="s">
        <v>212</v>
      </c>
      <c r="C35" s="2" t="s">
        <v>214</v>
      </c>
      <c r="D35" s="2" t="s">
        <v>15</v>
      </c>
      <c r="E35" s="2" t="s">
        <v>66</v>
      </c>
      <c r="F35" s="2" t="s">
        <v>215</v>
      </c>
      <c r="G35" s="2">
        <v>28</v>
      </c>
      <c r="H35" s="3" t="s">
        <v>216</v>
      </c>
      <c r="I35" s="2">
        <v>28</v>
      </c>
      <c r="J35" s="3" t="s">
        <v>216</v>
      </c>
      <c r="K35" s="20">
        <v>4</v>
      </c>
      <c r="L35" s="17"/>
      <c r="M35" s="2">
        <v>27</v>
      </c>
    </row>
    <row r="36" spans="1:13" ht="15" customHeight="1" x14ac:dyDescent="0.25">
      <c r="A36" s="2" t="s">
        <v>222</v>
      </c>
      <c r="B36" s="2" t="s">
        <v>221</v>
      </c>
      <c r="C36" s="2" t="s">
        <v>14</v>
      </c>
      <c r="D36" s="2" t="s">
        <v>15</v>
      </c>
      <c r="E36" s="2" t="s">
        <v>223</v>
      </c>
      <c r="F36" s="2" t="s">
        <v>224</v>
      </c>
      <c r="G36" s="2">
        <v>29</v>
      </c>
      <c r="H36" s="3" t="s">
        <v>225</v>
      </c>
      <c r="I36" s="2">
        <v>29</v>
      </c>
      <c r="J36" s="3" t="s">
        <v>224</v>
      </c>
      <c r="K36" s="20">
        <v>1</v>
      </c>
      <c r="L36" s="17"/>
      <c r="M36" s="2">
        <v>28</v>
      </c>
    </row>
    <row r="37" spans="1:13" ht="15" customHeight="1" x14ac:dyDescent="0.25">
      <c r="A37" s="2" t="s">
        <v>236</v>
      </c>
      <c r="B37" s="2" t="s">
        <v>235</v>
      </c>
      <c r="C37" s="2" t="s">
        <v>237</v>
      </c>
      <c r="D37" s="2" t="s">
        <v>15</v>
      </c>
      <c r="E37" s="2" t="s">
        <v>90</v>
      </c>
      <c r="F37" s="2" t="s">
        <v>238</v>
      </c>
      <c r="G37" s="2">
        <v>30</v>
      </c>
      <c r="H37" s="3" t="s">
        <v>239</v>
      </c>
      <c r="I37" s="2">
        <v>30</v>
      </c>
      <c r="J37" s="3" t="s">
        <v>238</v>
      </c>
      <c r="K37" s="20">
        <v>4</v>
      </c>
      <c r="L37" s="17"/>
      <c r="M37" s="2">
        <v>29</v>
      </c>
    </row>
    <row r="38" spans="1:13" ht="15" customHeight="1" x14ac:dyDescent="0.25">
      <c r="A38" s="2" t="s">
        <v>241</v>
      </c>
      <c r="B38" s="2" t="s">
        <v>240</v>
      </c>
      <c r="C38" s="2" t="s">
        <v>242</v>
      </c>
      <c r="D38" s="2" t="s">
        <v>119</v>
      </c>
      <c r="E38" s="2" t="s">
        <v>125</v>
      </c>
      <c r="F38" s="2" t="s">
        <v>243</v>
      </c>
      <c r="G38" s="2">
        <v>3</v>
      </c>
      <c r="H38" s="3" t="s">
        <v>244</v>
      </c>
      <c r="I38" s="2">
        <v>3</v>
      </c>
      <c r="J38" s="3" t="s">
        <v>244</v>
      </c>
      <c r="K38" s="20">
        <v>2</v>
      </c>
      <c r="L38" s="17"/>
      <c r="M38" s="2">
        <v>3</v>
      </c>
    </row>
    <row r="39" spans="1:13" ht="15" customHeight="1" x14ac:dyDescent="0.25">
      <c r="A39" s="2" t="s">
        <v>246</v>
      </c>
      <c r="B39" s="2" t="s">
        <v>245</v>
      </c>
      <c r="C39" s="2" t="s">
        <v>247</v>
      </c>
      <c r="D39" s="2" t="s">
        <v>15</v>
      </c>
      <c r="E39" s="2" t="s">
        <v>125</v>
      </c>
      <c r="F39" s="2" t="s">
        <v>248</v>
      </c>
      <c r="G39" s="2">
        <v>31</v>
      </c>
      <c r="H39" s="3" t="s">
        <v>249</v>
      </c>
      <c r="I39" s="2">
        <v>32</v>
      </c>
      <c r="J39" s="3" t="s">
        <v>248</v>
      </c>
      <c r="K39" s="20">
        <v>2</v>
      </c>
      <c r="L39" s="17"/>
      <c r="M39" s="2">
        <v>30</v>
      </c>
    </row>
    <row r="40" spans="1:13" ht="15" customHeight="1" x14ac:dyDescent="0.25">
      <c r="A40" s="2" t="s">
        <v>251</v>
      </c>
      <c r="B40" s="2" t="s">
        <v>250</v>
      </c>
      <c r="C40" s="2" t="s">
        <v>14</v>
      </c>
      <c r="D40" s="2" t="s">
        <v>15</v>
      </c>
      <c r="E40" s="2" t="s">
        <v>223</v>
      </c>
      <c r="F40" s="2" t="s">
        <v>252</v>
      </c>
      <c r="G40" s="2">
        <v>32</v>
      </c>
      <c r="H40" s="3" t="s">
        <v>253</v>
      </c>
      <c r="I40" s="2">
        <v>31</v>
      </c>
      <c r="J40" s="3" t="s">
        <v>253</v>
      </c>
      <c r="K40" s="20">
        <v>2</v>
      </c>
      <c r="L40" s="17"/>
      <c r="M40" s="2">
        <v>31</v>
      </c>
    </row>
    <row r="41" spans="1:13" ht="15" customHeight="1" x14ac:dyDescent="0.25">
      <c r="A41" s="2" t="s">
        <v>255</v>
      </c>
      <c r="B41" s="2" t="s">
        <v>254</v>
      </c>
      <c r="C41" s="2" t="s">
        <v>256</v>
      </c>
      <c r="D41" s="2" t="s">
        <v>119</v>
      </c>
      <c r="E41" s="2" t="s">
        <v>223</v>
      </c>
      <c r="F41" s="2" t="s">
        <v>257</v>
      </c>
      <c r="G41" s="2">
        <v>4</v>
      </c>
      <c r="H41" s="3" t="s">
        <v>258</v>
      </c>
      <c r="I41" s="2">
        <v>4</v>
      </c>
      <c r="J41" s="3" t="s">
        <v>257</v>
      </c>
      <c r="K41" s="20">
        <v>1</v>
      </c>
      <c r="L41" s="17"/>
      <c r="M41" s="2">
        <v>4</v>
      </c>
    </row>
    <row r="42" spans="1:13" x14ac:dyDescent="0.25">
      <c r="A42" s="2" t="s">
        <v>108</v>
      </c>
      <c r="B42" s="2" t="s">
        <v>288</v>
      </c>
      <c r="C42" s="2" t="s">
        <v>71</v>
      </c>
      <c r="D42" s="2" t="s">
        <v>15</v>
      </c>
      <c r="E42" s="2" t="s">
        <v>66</v>
      </c>
      <c r="F42" s="2" t="str">
        <f>VLOOKUP(A42,'Overall Downhill Results'!$A$7:$M$59,6,FALSE)</f>
        <v>2:26.71</v>
      </c>
      <c r="G42" s="2"/>
      <c r="H42" s="2" t="str">
        <f>VLOOKUP(A42,'Overall Downhill Results'!$A$7:$M$59,8,FALSE)</f>
        <v>2:24.38</v>
      </c>
      <c r="I42" s="2"/>
      <c r="J42" s="3" t="str">
        <f>VLOOKUP(A42,'Overall Downhill Results'!$A$7:$M$59,10,FALSE)</f>
        <v>2:24.38</v>
      </c>
      <c r="K42" s="20"/>
      <c r="L42" s="17"/>
      <c r="M42" s="2"/>
    </row>
    <row r="43" spans="1:13" x14ac:dyDescent="0.25">
      <c r="A43" s="2" t="s">
        <v>94</v>
      </c>
      <c r="B43" s="2" t="s">
        <v>288</v>
      </c>
      <c r="C43" s="2" t="s">
        <v>71</v>
      </c>
      <c r="D43" s="2" t="s">
        <v>15</v>
      </c>
      <c r="E43" s="2" t="s">
        <v>16</v>
      </c>
      <c r="F43" s="2" t="str">
        <f>VLOOKUP(A43,'Overall Downhill Results'!$A$7:$M$59,6,FALSE)</f>
        <v>2:27.10</v>
      </c>
      <c r="G43" s="2"/>
      <c r="H43" s="2" t="str">
        <f>VLOOKUP(A43,'Overall Downhill Results'!$A$7:$M$59,8,FALSE)</f>
        <v>2:22.30</v>
      </c>
      <c r="I43" s="2"/>
      <c r="J43" s="3" t="str">
        <f>VLOOKUP(A43,'Overall Downhill Results'!$A$7:$M$59,10,FALSE)</f>
        <v>2:22.30</v>
      </c>
      <c r="K43" s="20"/>
      <c r="L43" s="17"/>
      <c r="M43" s="2"/>
    </row>
    <row r="44" spans="1:13" x14ac:dyDescent="0.25">
      <c r="A44" s="2" t="s">
        <v>218</v>
      </c>
      <c r="B44" s="2" t="s">
        <v>288</v>
      </c>
      <c r="C44" s="2" t="s">
        <v>71</v>
      </c>
      <c r="D44" s="2" t="s">
        <v>15</v>
      </c>
      <c r="E44" s="2" t="s">
        <v>31</v>
      </c>
      <c r="F44" s="2" t="str">
        <f>VLOOKUP(A44,'Overall Downhill Results'!$A$7:$M$59,6,FALSE)</f>
        <v>2:52.21</v>
      </c>
      <c r="G44" s="2"/>
      <c r="H44" s="2" t="str">
        <f>VLOOKUP(A44,'Overall Downhill Results'!$A$7:$M$59,8,FALSE)</f>
        <v>2:55.52</v>
      </c>
      <c r="I44" s="2"/>
      <c r="J44" s="3" t="str">
        <f>VLOOKUP(A44,'Overall Downhill Results'!$A$7:$M$59,10,FALSE)</f>
        <v>2:52.21</v>
      </c>
      <c r="K44" s="20"/>
      <c r="L44" s="17"/>
      <c r="M44" s="2"/>
    </row>
    <row r="45" spans="1:13" x14ac:dyDescent="0.25">
      <c r="A45" s="2" t="s">
        <v>201</v>
      </c>
      <c r="B45" s="2" t="s">
        <v>288</v>
      </c>
      <c r="C45" s="2" t="s">
        <v>71</v>
      </c>
      <c r="D45" s="2" t="s">
        <v>15</v>
      </c>
      <c r="E45" s="2" t="s">
        <v>31</v>
      </c>
      <c r="F45" s="2" t="str">
        <f>VLOOKUP(A45,'Overall Downhill Results'!$A$7:$M$59,6,FALSE)</f>
        <v>2:50.94</v>
      </c>
      <c r="G45" s="2"/>
      <c r="H45" s="2" t="str">
        <f>VLOOKUP(A45,'Overall Downhill Results'!$A$7:$M$59,8,FALSE)</f>
        <v>2:46.18</v>
      </c>
      <c r="I45" s="2"/>
      <c r="J45" s="3" t="str">
        <f>VLOOKUP(A45,'Overall Downhill Results'!$A$7:$M$59,10,FALSE)</f>
        <v>2:46.18</v>
      </c>
      <c r="K45" s="20"/>
      <c r="L45" s="17"/>
      <c r="M45" s="2"/>
    </row>
    <row r="46" spans="1:13" x14ac:dyDescent="0.25">
      <c r="A46" s="2" t="s">
        <v>148</v>
      </c>
      <c r="B46" s="2" t="s">
        <v>288</v>
      </c>
      <c r="C46" s="2" t="s">
        <v>71</v>
      </c>
      <c r="D46" s="2" t="s">
        <v>15</v>
      </c>
      <c r="E46" s="2" t="s">
        <v>31</v>
      </c>
      <c r="F46" s="2" t="str">
        <f>VLOOKUP(A46,'Overall Downhill Results'!$A$7:$M$59,6,FALSE)</f>
        <v>2:36.00</v>
      </c>
      <c r="G46" s="2"/>
      <c r="H46" s="2" t="str">
        <f>VLOOKUP(A46,'Overall Downhill Results'!$A$7:$M$59,8,FALSE)</f>
        <v>2:38.96</v>
      </c>
      <c r="I46" s="2"/>
      <c r="J46" s="3" t="str">
        <f>VLOOKUP(A46,'Overall Downhill Results'!$A$7:$M$59,10,FALSE)</f>
        <v>2:36.00</v>
      </c>
      <c r="K46" s="20"/>
      <c r="L46" s="17"/>
      <c r="M46" s="2"/>
    </row>
    <row r="47" spans="1:13" x14ac:dyDescent="0.25">
      <c r="A47" s="2" t="s">
        <v>205</v>
      </c>
      <c r="B47" s="2" t="s">
        <v>288</v>
      </c>
      <c r="C47" s="2" t="s">
        <v>71</v>
      </c>
      <c r="D47" s="2" t="s">
        <v>15</v>
      </c>
      <c r="E47" s="2" t="s">
        <v>31</v>
      </c>
      <c r="F47" s="2" t="str">
        <f>VLOOKUP(A47,'Overall Downhill Results'!$A$7:$M$59,6,FALSE)</f>
        <v>2:46.87</v>
      </c>
      <c r="G47" s="2"/>
      <c r="H47" s="2" t="str">
        <f>VLOOKUP(A47,'Overall Downhill Results'!$A$7:$M$59,8,FALSE)</f>
        <v>2:57.00</v>
      </c>
      <c r="I47" s="2"/>
      <c r="J47" s="3" t="str">
        <f>VLOOKUP(A47,'Overall Downhill Results'!$A$7:$M$59,10,FALSE)</f>
        <v>2:46.87</v>
      </c>
      <c r="K47" s="20"/>
      <c r="L47" s="17"/>
      <c r="M47" s="2"/>
    </row>
    <row r="48" spans="1:13" x14ac:dyDescent="0.25">
      <c r="A48" s="2" t="s">
        <v>197</v>
      </c>
      <c r="B48" s="2" t="s">
        <v>288</v>
      </c>
      <c r="C48" s="2" t="s">
        <v>71</v>
      </c>
      <c r="D48" s="2" t="s">
        <v>15</v>
      </c>
      <c r="E48" s="2" t="s">
        <v>31</v>
      </c>
      <c r="F48" s="2" t="str">
        <f>VLOOKUP(A48,'Overall Downhill Results'!$A$7:$M$59,6,FALSE)</f>
        <v>2:47.60</v>
      </c>
      <c r="G48" s="2"/>
      <c r="H48" s="2" t="str">
        <f>VLOOKUP(A48,'Overall Downhill Results'!$A$7:$M$59,8,FALSE)</f>
        <v>2:45.12</v>
      </c>
      <c r="I48" s="2"/>
      <c r="J48" s="3" t="str">
        <f>VLOOKUP(A48,'Overall Downhill Results'!$A$7:$M$59,10,FALSE)</f>
        <v>2:45.12</v>
      </c>
      <c r="K48" s="20"/>
      <c r="L48" s="17"/>
      <c r="M48" s="2"/>
    </row>
    <row r="49" spans="1:13" x14ac:dyDescent="0.25">
      <c r="A49" s="2" t="s">
        <v>232</v>
      </c>
      <c r="B49" s="2" t="s">
        <v>288</v>
      </c>
      <c r="C49" s="2" t="s">
        <v>71</v>
      </c>
      <c r="D49" s="2" t="s">
        <v>15</v>
      </c>
      <c r="E49" s="2" t="s">
        <v>31</v>
      </c>
      <c r="F49" s="2" t="str">
        <f>VLOOKUP(A49,'Overall Downhill Results'!$A$7:$M$59,6,FALSE)</f>
        <v>3:03.39</v>
      </c>
      <c r="G49" s="2"/>
      <c r="H49" s="2" t="str">
        <f>VLOOKUP(A49,'Overall Downhill Results'!$A$7:$M$59,8,FALSE)</f>
        <v>3:15.01</v>
      </c>
      <c r="I49" s="2"/>
      <c r="J49" s="3" t="str">
        <f>VLOOKUP(A49,'Overall Downhill Results'!$A$7:$M$59,10,FALSE)</f>
        <v>3:03.39</v>
      </c>
      <c r="K49" s="20"/>
      <c r="L49" s="17"/>
      <c r="M49" s="2"/>
    </row>
    <row r="50" spans="1:13" x14ac:dyDescent="0.25">
      <c r="A50" s="2" t="s">
        <v>167</v>
      </c>
      <c r="B50" s="2" t="s">
        <v>288</v>
      </c>
      <c r="C50" s="2"/>
      <c r="D50" s="2" t="s">
        <v>15</v>
      </c>
      <c r="E50" s="2" t="s">
        <v>31</v>
      </c>
      <c r="F50" s="2" t="str">
        <f>VLOOKUP(A50,'Overall Downhill Results'!$A$7:$M$59,6,FALSE)</f>
        <v>2:39.37</v>
      </c>
      <c r="G50" s="2"/>
      <c r="H50" s="2" t="str">
        <f>VLOOKUP(A50,'Overall Downhill Results'!$A$7:$M$59,8,FALSE)</f>
        <v>2:39.68</v>
      </c>
      <c r="I50" s="2"/>
      <c r="J50" s="3" t="str">
        <f>VLOOKUP(A50,'Overall Downhill Results'!$A$7:$M$59,10,FALSE)</f>
        <v>2:39.37</v>
      </c>
      <c r="K50" s="20"/>
      <c r="L50" s="17"/>
      <c r="M50" s="2"/>
    </row>
    <row r="51" spans="1:13" x14ac:dyDescent="0.25">
      <c r="A51" s="2" t="s">
        <v>209</v>
      </c>
      <c r="B51" s="2" t="s">
        <v>288</v>
      </c>
      <c r="C51" s="2"/>
      <c r="D51" s="2" t="s">
        <v>15</v>
      </c>
      <c r="E51" s="2" t="s">
        <v>31</v>
      </c>
      <c r="F51" s="2" t="str">
        <f>VLOOKUP(A51,'Overall Downhill Results'!$A$7:$M$59,6,FALSE)</f>
        <v>2:48.82</v>
      </c>
      <c r="G51" s="2"/>
      <c r="H51" s="2" t="str">
        <f>VLOOKUP(A51,'Overall Downhill Results'!$A$7:$M$59,8,FALSE)</f>
        <v>2:48.36</v>
      </c>
      <c r="I51" s="2"/>
      <c r="J51" s="3" t="str">
        <f>VLOOKUP(A51,'Overall Downhill Results'!$A$7:$M$59,10,FALSE)</f>
        <v>2:48.36</v>
      </c>
      <c r="K51" s="20"/>
      <c r="L51" s="17"/>
      <c r="M51" s="2"/>
    </row>
    <row r="52" spans="1:13" x14ac:dyDescent="0.25">
      <c r="A52" s="2" t="s">
        <v>144</v>
      </c>
      <c r="B52" s="2" t="s">
        <v>288</v>
      </c>
      <c r="C52" s="2"/>
      <c r="D52" s="2" t="s">
        <v>15</v>
      </c>
      <c r="E52" s="2" t="s">
        <v>37</v>
      </c>
      <c r="F52" s="2" t="str">
        <f>VLOOKUP(A52,'Overall Downhill Results'!$A$7:$M$59,6,FALSE)</f>
        <v>2:40.99</v>
      </c>
      <c r="G52" s="2"/>
      <c r="H52" s="2" t="str">
        <f>VLOOKUP(A52,'Overall Downhill Results'!$A$7:$M$59,8,FALSE)</f>
        <v>2:34.16</v>
      </c>
      <c r="I52" s="2"/>
      <c r="J52" s="3" t="str">
        <f>VLOOKUP(A52,'Overall Downhill Results'!$A$7:$M$59,10,FALSE)</f>
        <v>2:34.16</v>
      </c>
      <c r="K52" s="20"/>
      <c r="L52" s="17"/>
      <c r="M52" s="2"/>
    </row>
    <row r="53" spans="1:13" x14ac:dyDescent="0.25">
      <c r="A53" s="2" t="s">
        <v>129</v>
      </c>
      <c r="B53" s="2" t="s">
        <v>288</v>
      </c>
      <c r="C53" s="2"/>
      <c r="D53" s="2" t="s">
        <v>15</v>
      </c>
      <c r="E53" s="2" t="s">
        <v>37</v>
      </c>
      <c r="F53" s="2" t="str">
        <f>VLOOKUP(A53,'Overall Downhill Results'!$A$7:$M$59,6,FALSE)</f>
        <v>2:31.69</v>
      </c>
      <c r="G53" s="2"/>
      <c r="H53" s="2" t="str">
        <f>VLOOKUP(A53,'Overall Downhill Results'!$A$7:$M$59,8,FALSE)</f>
        <v>3:09.77</v>
      </c>
      <c r="I53" s="2"/>
      <c r="J53" s="3" t="str">
        <f>VLOOKUP(A53,'Overall Downhill Results'!$A$7:$M$59,10,FALSE)</f>
        <v>2:31.69</v>
      </c>
      <c r="K53" s="20"/>
      <c r="L53" s="17"/>
      <c r="M53" s="2"/>
    </row>
    <row r="54" spans="1:13" x14ac:dyDescent="0.25">
      <c r="A54" s="2" t="s">
        <v>260</v>
      </c>
      <c r="B54" s="5">
        <v>0</v>
      </c>
      <c r="C54" s="2"/>
      <c r="D54" s="2" t="s">
        <v>15</v>
      </c>
      <c r="E54" s="2" t="s">
        <v>37</v>
      </c>
      <c r="F54" s="2" t="str">
        <f>VLOOKUP(A54,'Overall Downhill Results'!$A$7:$M$59,6,FALSE)</f>
        <v/>
      </c>
      <c r="G54" s="2"/>
      <c r="H54" s="2" t="str">
        <f>VLOOKUP(A54,'Overall Downhill Results'!$A$7:$M$59,8,FALSE)</f>
        <v/>
      </c>
      <c r="I54" s="2"/>
      <c r="J54" s="3" t="str">
        <f>VLOOKUP(A54,'Overall Downhill Results'!$A$7:$M$59,10,FALSE)</f>
        <v/>
      </c>
      <c r="K54" s="20"/>
      <c r="L54" s="17"/>
      <c r="M54" s="2"/>
    </row>
    <row r="55" spans="1:13" x14ac:dyDescent="0.25">
      <c r="A55" s="2" t="s">
        <v>70</v>
      </c>
      <c r="B55" s="2" t="s">
        <v>288</v>
      </c>
      <c r="C55" s="2"/>
      <c r="D55" s="2" t="s">
        <v>15</v>
      </c>
      <c r="E55" s="2" t="s">
        <v>37</v>
      </c>
      <c r="F55" s="2" t="str">
        <f>VLOOKUP(A55,'Overall Downhill Results'!$A$7:$M$59,6,FALSE)</f>
        <v>2:21.97</v>
      </c>
      <c r="G55" s="2"/>
      <c r="H55" s="2" t="str">
        <f>VLOOKUP(A55,'Overall Downhill Results'!$A$7:$M$59,8,FALSE)</f>
        <v>2:20.06</v>
      </c>
      <c r="I55" s="2"/>
      <c r="J55" s="3" t="str">
        <f>VLOOKUP(A55,'Overall Downhill Results'!$A$7:$M$59,10,FALSE)</f>
        <v>2:20.06</v>
      </c>
      <c r="K55" s="20"/>
      <c r="L55" s="17"/>
      <c r="M55" s="2"/>
    </row>
    <row r="56" spans="1:13" x14ac:dyDescent="0.25">
      <c r="A56" s="2" t="s">
        <v>227</v>
      </c>
      <c r="B56" s="2" t="s">
        <v>288</v>
      </c>
      <c r="C56" s="2"/>
      <c r="D56" s="2" t="s">
        <v>15</v>
      </c>
      <c r="E56" s="2" t="s">
        <v>228</v>
      </c>
      <c r="F56" s="2" t="str">
        <f>VLOOKUP(A56,'Overall Downhill Results'!$A$7:$M$59,6,FALSE)</f>
        <v>3:02.98</v>
      </c>
      <c r="G56" s="2"/>
      <c r="H56" s="2" t="str">
        <f>VLOOKUP(A56,'Overall Downhill Results'!$A$7:$M$59,8,FALSE)</f>
        <v>3:09.01</v>
      </c>
      <c r="I56" s="2"/>
      <c r="J56" s="3" t="str">
        <f>VLOOKUP(A56,'Overall Downhill Results'!$A$7:$M$59,10,FALSE)</f>
        <v>3:02.98</v>
      </c>
      <c r="K56" s="20"/>
      <c r="L56" s="17"/>
      <c r="M56" s="2"/>
    </row>
    <row r="57" spans="1:13" x14ac:dyDescent="0.25">
      <c r="A57" s="2" t="s">
        <v>185</v>
      </c>
      <c r="B57" s="2" t="s">
        <v>288</v>
      </c>
      <c r="C57" s="2"/>
      <c r="D57" s="2" t="s">
        <v>15</v>
      </c>
      <c r="E57" s="2" t="s">
        <v>140</v>
      </c>
      <c r="F57" s="2" t="str">
        <f>VLOOKUP(A57,'Overall Downhill Results'!$A$7:$M$59,6,FALSE)</f>
        <v>2:43.95</v>
      </c>
      <c r="G57" s="2"/>
      <c r="H57" s="2" t="str">
        <f>VLOOKUP(A57,'Overall Downhill Results'!$A$7:$M$59,8,FALSE)</f>
        <v>2:40.39</v>
      </c>
      <c r="I57" s="2"/>
      <c r="J57" s="3" t="str">
        <f>VLOOKUP(A57,'Overall Downhill Results'!$A$7:$M$59,10,FALSE)</f>
        <v>2:40.39</v>
      </c>
      <c r="K57" s="20"/>
      <c r="L57" s="17"/>
      <c r="M57" s="2"/>
    </row>
    <row r="58" spans="1:13" x14ac:dyDescent="0.25">
      <c r="A58" s="2" t="s">
        <v>171</v>
      </c>
      <c r="B58" s="2" t="s">
        <v>288</v>
      </c>
      <c r="C58" s="2"/>
      <c r="D58" s="2" t="s">
        <v>15</v>
      </c>
      <c r="E58" s="2" t="s">
        <v>140</v>
      </c>
      <c r="F58" s="2" t="str">
        <f>VLOOKUP(A58,'Overall Downhill Results'!$A$7:$M$59,6,FALSE)</f>
        <v>2:39.73</v>
      </c>
      <c r="G58" s="2"/>
      <c r="H58" s="2" t="str">
        <f>VLOOKUP(A58,'Overall Downhill Results'!$A$7:$M$59,8,FALSE)</f>
        <v>2:40.04</v>
      </c>
      <c r="I58" s="2"/>
      <c r="J58" s="3" t="str">
        <f>VLOOKUP(A58,'Overall Downhill Results'!$A$7:$M$59,10,FALSE)</f>
        <v>2:39.73</v>
      </c>
      <c r="K58" s="20"/>
      <c r="L58" s="17"/>
      <c r="M58" s="2"/>
    </row>
    <row r="59" spans="1:13" x14ac:dyDescent="0.25">
      <c r="A59" s="2" t="s">
        <v>189</v>
      </c>
      <c r="B59" s="5">
        <v>0</v>
      </c>
      <c r="C59" s="2" t="s">
        <v>71</v>
      </c>
      <c r="D59" s="2" t="s">
        <v>15</v>
      </c>
      <c r="E59" s="2" t="s">
        <v>31</v>
      </c>
      <c r="F59" s="2" t="s">
        <v>190</v>
      </c>
      <c r="G59" s="2"/>
      <c r="H59" s="3" t="s">
        <v>191</v>
      </c>
      <c r="I59" s="2"/>
      <c r="J59" s="3" t="s">
        <v>190</v>
      </c>
      <c r="K59" s="20"/>
      <c r="L59" s="17"/>
      <c r="M59" s="2"/>
    </row>
  </sheetData>
  <mergeCells count="54">
    <mergeCell ref="K58:L58"/>
    <mergeCell ref="K55:L55"/>
    <mergeCell ref="K56:L56"/>
    <mergeCell ref="K57:L57"/>
    <mergeCell ref="K52:L52"/>
    <mergeCell ref="K53:L53"/>
    <mergeCell ref="K54:L54"/>
    <mergeCell ref="K41:L41"/>
    <mergeCell ref="K42:L42"/>
    <mergeCell ref="K49:L49"/>
    <mergeCell ref="K50:L50"/>
    <mergeCell ref="K51:L51"/>
    <mergeCell ref="K46:L46"/>
    <mergeCell ref="K47:L47"/>
    <mergeCell ref="K48:L48"/>
    <mergeCell ref="K32:L32"/>
    <mergeCell ref="K33:L33"/>
    <mergeCell ref="K59:L59"/>
    <mergeCell ref="K29:L29"/>
    <mergeCell ref="K30:L30"/>
    <mergeCell ref="K31:L31"/>
    <mergeCell ref="K37:L37"/>
    <mergeCell ref="K38:L38"/>
    <mergeCell ref="K39:L39"/>
    <mergeCell ref="K34:L34"/>
    <mergeCell ref="K35:L35"/>
    <mergeCell ref="K36:L36"/>
    <mergeCell ref="K43:L43"/>
    <mergeCell ref="K44:L44"/>
    <mergeCell ref="K45:L45"/>
    <mergeCell ref="K40:L40"/>
    <mergeCell ref="K26:L26"/>
    <mergeCell ref="K27:L27"/>
    <mergeCell ref="K28:L28"/>
    <mergeCell ref="K23:L23"/>
    <mergeCell ref="K24:L24"/>
    <mergeCell ref="K25:L25"/>
    <mergeCell ref="K20:L20"/>
    <mergeCell ref="K21:L21"/>
    <mergeCell ref="K22:L22"/>
    <mergeCell ref="K17:L17"/>
    <mergeCell ref="K18:L18"/>
    <mergeCell ref="K19:L19"/>
    <mergeCell ref="K14:L14"/>
    <mergeCell ref="K15:L15"/>
    <mergeCell ref="K16:L16"/>
    <mergeCell ref="K11:L11"/>
    <mergeCell ref="K12:L12"/>
    <mergeCell ref="K13:L13"/>
    <mergeCell ref="K8:L8"/>
    <mergeCell ref="K9:L9"/>
    <mergeCell ref="K10:L10"/>
    <mergeCell ref="K6:L6"/>
    <mergeCell ref="K7:L7"/>
  </mergeCells>
  <pageMargins left="0.39370078740157499" right="0.39370078740157499" top="0.39370078740157499" bottom="1.1020354330708699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Printed at 2/9/2025 7:17:22 PM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D759-4A34-4895-B6DD-F1B80154C8EB}">
  <dimension ref="A1:N14"/>
  <sheetViews>
    <sheetView showGridLines="0" workbookViewId="0">
      <pane ySplit="4" topLeftCell="A5" activePane="bottomLeft" state="frozen"/>
      <selection pane="bottomLeft" activeCell="J7" sqref="J7"/>
    </sheetView>
  </sheetViews>
  <sheetFormatPr defaultRowHeight="15" x14ac:dyDescent="0.25"/>
  <cols>
    <col min="1" max="1" width="40.5703125" bestFit="1" customWidth="1"/>
    <col min="2" max="2" width="10.140625" bestFit="1" customWidth="1"/>
    <col min="3" max="3" width="10.28515625" bestFit="1" customWidth="1"/>
    <col min="4" max="4" width="5.28515625" bestFit="1" customWidth="1"/>
    <col min="5" max="5" width="14.140625" customWidth="1"/>
    <col min="6" max="6" width="7.28515625" bestFit="1" customWidth="1"/>
    <col min="7" max="7" width="5.140625" bestFit="1" customWidth="1"/>
    <col min="8" max="8" width="7.28515625" bestFit="1" customWidth="1"/>
    <col min="9" max="9" width="5.140625" bestFit="1" customWidth="1"/>
    <col min="10" max="10" width="10.5703125" customWidth="1"/>
    <col min="11" max="12" width="7.7109375" customWidth="1"/>
    <col min="13" max="13" width="5.140625" bestFit="1" customWidth="1"/>
    <col min="14" max="14" width="5.42578125" customWidth="1"/>
    <col min="15" max="15" width="0" hidden="1" customWidth="1"/>
    <col min="16" max="16" width="0.28515625" customWidth="1"/>
  </cols>
  <sheetData>
    <row r="1" spans="1:14" ht="0.95" customHeight="1" x14ac:dyDescent="0.25">
      <c r="M1" s="12"/>
      <c r="N1" s="12"/>
    </row>
    <row r="2" spans="1:14" ht="39.75" customHeight="1" x14ac:dyDescent="0.25">
      <c r="A2" s="4" t="s">
        <v>0</v>
      </c>
      <c r="M2" s="12"/>
      <c r="N2" s="12"/>
    </row>
    <row r="3" spans="1:14" ht="1.7" customHeight="1" x14ac:dyDescent="0.25">
      <c r="M3" s="12"/>
      <c r="N3" s="12"/>
    </row>
    <row r="4" spans="1:14" ht="5.0999999999999996" customHeight="1" x14ac:dyDescent="0.25"/>
    <row r="5" spans="1:14" ht="5.45" customHeight="1" x14ac:dyDescent="0.25"/>
    <row r="6" spans="1:14" ht="28.5" x14ac:dyDescent="0.25">
      <c r="A6" s="1" t="s">
        <v>2</v>
      </c>
      <c r="B6" s="1" t="s">
        <v>1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7</v>
      </c>
      <c r="J6" s="1" t="s">
        <v>9</v>
      </c>
      <c r="K6" s="15" t="s">
        <v>10</v>
      </c>
      <c r="L6" s="14"/>
      <c r="M6" s="1" t="s">
        <v>11</v>
      </c>
    </row>
    <row r="7" spans="1:14" x14ac:dyDescent="0.25">
      <c r="A7" s="2" t="s">
        <v>285</v>
      </c>
      <c r="B7" s="2" t="s">
        <v>286</v>
      </c>
      <c r="C7" s="2">
        <v>144500</v>
      </c>
      <c r="D7" s="2" t="s">
        <v>15</v>
      </c>
      <c r="E7" s="2" t="s">
        <v>140</v>
      </c>
      <c r="F7" s="2" t="s">
        <v>284</v>
      </c>
      <c r="G7" s="2">
        <v>1</v>
      </c>
      <c r="H7" s="3" t="s">
        <v>283</v>
      </c>
      <c r="I7" s="2">
        <v>1</v>
      </c>
      <c r="J7" s="3" t="s">
        <v>283</v>
      </c>
      <c r="K7" s="20">
        <v>1</v>
      </c>
      <c r="L7" s="17"/>
      <c r="M7" s="2">
        <v>1</v>
      </c>
    </row>
    <row r="8" spans="1:14" x14ac:dyDescent="0.25">
      <c r="A8" s="2" t="s">
        <v>281</v>
      </c>
      <c r="B8" s="2" t="s">
        <v>282</v>
      </c>
      <c r="C8" s="2">
        <v>136633</v>
      </c>
      <c r="D8" s="2" t="s">
        <v>15</v>
      </c>
      <c r="E8" s="2" t="s">
        <v>90</v>
      </c>
      <c r="F8" s="2" t="s">
        <v>280</v>
      </c>
      <c r="G8" s="2">
        <v>2</v>
      </c>
      <c r="H8" s="3" t="s">
        <v>279</v>
      </c>
      <c r="I8" s="2">
        <v>2</v>
      </c>
      <c r="J8" s="3" t="s">
        <v>279</v>
      </c>
      <c r="K8" s="20">
        <v>1</v>
      </c>
      <c r="L8" s="17"/>
      <c r="M8" s="2">
        <v>2</v>
      </c>
    </row>
    <row r="9" spans="1:14" x14ac:dyDescent="0.25">
      <c r="A9" s="2" t="s">
        <v>277</v>
      </c>
      <c r="B9" s="2" t="s">
        <v>278</v>
      </c>
      <c r="C9" s="2">
        <v>87560</v>
      </c>
      <c r="D9" s="2" t="s">
        <v>15</v>
      </c>
      <c r="E9" s="2" t="s">
        <v>66</v>
      </c>
      <c r="F9" s="2" t="s">
        <v>276</v>
      </c>
      <c r="G9" s="2">
        <v>3</v>
      </c>
      <c r="H9" s="3" t="s">
        <v>275</v>
      </c>
      <c r="I9" s="2">
        <v>3</v>
      </c>
      <c r="J9" s="3" t="s">
        <v>275</v>
      </c>
      <c r="K9" s="20">
        <v>1</v>
      </c>
      <c r="L9" s="17"/>
      <c r="M9" s="2">
        <v>3</v>
      </c>
    </row>
    <row r="10" spans="1:14" x14ac:dyDescent="0.25">
      <c r="A10" s="2" t="s">
        <v>273</v>
      </c>
      <c r="B10" s="2" t="s">
        <v>274</v>
      </c>
      <c r="C10" s="2">
        <v>151307</v>
      </c>
      <c r="D10" s="2" t="s">
        <v>15</v>
      </c>
      <c r="E10" s="2" t="s">
        <v>66</v>
      </c>
      <c r="F10" s="2" t="s">
        <v>272</v>
      </c>
      <c r="G10" s="2">
        <v>4</v>
      </c>
      <c r="H10" s="3" t="s">
        <v>271</v>
      </c>
      <c r="I10" s="2">
        <v>4</v>
      </c>
      <c r="J10" s="3" t="s">
        <v>271</v>
      </c>
      <c r="K10" s="20">
        <v>2</v>
      </c>
      <c r="L10" s="17"/>
      <c r="M10" s="2">
        <v>4</v>
      </c>
    </row>
    <row r="11" spans="1:14" x14ac:dyDescent="0.25">
      <c r="A11" s="2" t="s">
        <v>269</v>
      </c>
      <c r="B11" s="2" t="s">
        <v>270</v>
      </c>
      <c r="C11" s="2">
        <v>144139</v>
      </c>
      <c r="D11" s="2" t="s">
        <v>15</v>
      </c>
      <c r="E11" s="2" t="s">
        <v>140</v>
      </c>
      <c r="F11" s="2" t="s">
        <v>268</v>
      </c>
      <c r="G11" s="2">
        <v>5</v>
      </c>
      <c r="H11" s="3" t="s">
        <v>267</v>
      </c>
      <c r="I11" s="2">
        <v>5</v>
      </c>
      <c r="J11" s="3" t="s">
        <v>267</v>
      </c>
      <c r="K11" s="20">
        <v>2</v>
      </c>
      <c r="L11" s="17"/>
      <c r="M11" s="2">
        <v>5</v>
      </c>
    </row>
    <row r="12" spans="1:14" x14ac:dyDescent="0.25">
      <c r="A12" s="2" t="s">
        <v>265</v>
      </c>
      <c r="B12" s="2" t="s">
        <v>266</v>
      </c>
      <c r="C12" s="2">
        <v>126045</v>
      </c>
      <c r="D12" s="2" t="s">
        <v>15</v>
      </c>
      <c r="E12" s="2" t="s">
        <v>228</v>
      </c>
      <c r="F12" s="2" t="s">
        <v>264</v>
      </c>
      <c r="G12" s="2">
        <v>6</v>
      </c>
      <c r="H12" s="3" t="s">
        <v>71</v>
      </c>
      <c r="I12" s="2">
        <v>6</v>
      </c>
      <c r="J12" s="3" t="s">
        <v>264</v>
      </c>
      <c r="K12" s="20">
        <v>1</v>
      </c>
      <c r="L12" s="17"/>
      <c r="M12" s="2">
        <v>6</v>
      </c>
    </row>
    <row r="13" spans="1:14" x14ac:dyDescent="0.25">
      <c r="A13" s="2" t="s">
        <v>262</v>
      </c>
      <c r="B13" s="2" t="s">
        <v>263</v>
      </c>
      <c r="C13" s="2">
        <v>7463</v>
      </c>
      <c r="D13" s="2" t="s">
        <v>119</v>
      </c>
      <c r="E13" s="2" t="s">
        <v>90</v>
      </c>
      <c r="F13" s="2" t="s">
        <v>261</v>
      </c>
      <c r="G13" s="2">
        <v>1</v>
      </c>
      <c r="H13" s="3" t="s">
        <v>71</v>
      </c>
      <c r="I13" s="2">
        <v>1</v>
      </c>
      <c r="J13" s="3" t="s">
        <v>261</v>
      </c>
      <c r="K13" s="20">
        <v>1</v>
      </c>
      <c r="L13" s="17"/>
      <c r="M13" s="2">
        <v>1</v>
      </c>
    </row>
    <row r="14" spans="1:14" ht="2.85" customHeight="1" x14ac:dyDescent="0.25"/>
  </sheetData>
  <mergeCells count="9">
    <mergeCell ref="K10:L10"/>
    <mergeCell ref="K11:L11"/>
    <mergeCell ref="K12:L12"/>
    <mergeCell ref="K13:L13"/>
    <mergeCell ref="M1:N3"/>
    <mergeCell ref="K6:L6"/>
    <mergeCell ref="K7:L7"/>
    <mergeCell ref="K8:L8"/>
    <mergeCell ref="K9:L9"/>
  </mergeCells>
  <pageMargins left="0.39370078740157499" right="0.39370078740157499" top="0.39370078740157499" bottom="1.1020354330708699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Printed at 2/9/2025 7:10:38 PM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Prize Giving</vt:lpstr>
      <vt:lpstr>Overall Downhill Results</vt:lpstr>
      <vt:lpstr>KZN Results</vt:lpstr>
      <vt:lpstr>GP Results</vt:lpstr>
      <vt:lpstr>Downhill CSA Filtered</vt:lpstr>
      <vt:lpstr>E-Bikle Results</vt:lpstr>
      <vt:lpstr>Downhill</vt:lpstr>
      <vt:lpstr>'Downhill CSA Filtered'!Print_Titles</vt:lpstr>
      <vt:lpstr>'E-Bikle Results'!Print_Titles</vt:lpstr>
      <vt:lpstr>'GP Results'!Print_Titles</vt:lpstr>
      <vt:lpstr>'KZN Results'!Print_Titles</vt:lpstr>
      <vt:lpstr>'Overall Downhill Results'!Print_Titles</vt:lpstr>
      <vt:lpstr>'Prize Giving'!Print_Titles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Dylan Coombe</cp:lastModifiedBy>
  <dcterms:created xsi:type="dcterms:W3CDTF">2025-02-09T17:08:11Z</dcterms:created>
  <dcterms:modified xsi:type="dcterms:W3CDTF">2025-02-09T17:59:37Z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